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externalReferences>
    <externalReference r:id="rId5"/>
  </externalReference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<sst xmlns="http://schemas.openxmlformats.org/spreadsheetml/2006/main" count="157" uniqueCount="53">
  <si>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</si>
  <si>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</si>
  <si>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</si>
  <si>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</si>
  <si>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</si>
  <si>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</si>
  <si>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</si>
  <si>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</si>
  <si>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</si>
  <si>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</si>
  <si>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</si>
  <si>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</si>
  <si>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</si>
  <si>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</si>
  <si>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</si>
  <si>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</si>
  <si>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</si>
  <si>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</si>
  <si>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</si>
  <si>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</si>
  <si>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</si>
  <si>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</si>
  <si>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</si>
  <si>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</si>
  <si>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</si>
  <si>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</si>
  <si>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</si>
  <si>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</si>
  <si>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</si>
  <si>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</si>
  <si>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</si>
  <si>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</si>
  <si>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</si>
  <si>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</si>
  <si>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</si>
  <si>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</si>
  <si>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</si>
  <si>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</si>
  <si>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</si>
  <si>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</si>
  <si>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</si>
  <si>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</si>
  <si>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</si>
  <si>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</si>
  <si>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</si>
  <si>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</si>
  <si>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</si>
  <si>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</si>
  <si>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Administración Portuaria Integral de Tuxpan, S.A. de C.V.</t>
  </si>
  <si>
    <t>Lic. Pedro Howland Barriga</t>
  </si>
  <si>
    <t>Gerente de Administración y Finanzas</t>
  </si>
  <si>
    <t>Subgerente de Finanzas</t>
  </si>
  <si>
    <t>Lic. Rubén Luciano Rivera Villa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</si>
</sst>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9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top"/>
      <protection locked="0"/>
    </xf>
    <xf numFmtId="0" fontId="52" fillId="34" borderId="0" xfId="0" applyFont="1" applyFill="1" applyBorder="1" applyAlignment="1">
      <alignment horizontal="left" vertical="top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5" fillId="36" borderId="0" xfId="52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s_martinez\Downloads\PAPEL%20DE%20TRABAJO%20PARA%20ESTAD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DICIEMBRE 2013"/>
      <sheetName val="BALANZA DICIEMBRE 2012"/>
      <sheetName val="BAL GRAL"/>
      <sheetName val="ESF"/>
      <sheetName val="ECSF"/>
      <sheetName val="EDO RESULT"/>
      <sheetName val="EA"/>
      <sheetName val="EDO VCC"/>
      <sheetName val="EVHP"/>
      <sheetName val="EAA"/>
      <sheetName val="EDO FLUJO DE EFECTIVO DEF"/>
      <sheetName val="EFE"/>
      <sheetName val="INTEGRACIONES PARA ESTADOS"/>
      <sheetName val="EADP"/>
      <sheetName val="BAL GRAL (2)"/>
      <sheetName val="Hoja1"/>
    </sheetNames>
    <sheetDataSet>
      <sheetData sheetId="9">
        <row r="18">
          <cell r="D18">
            <v>17571184.41</v>
          </cell>
          <cell r="E18">
            <v>2250427859.48</v>
          </cell>
          <cell r="F18">
            <v>2227055864.52</v>
          </cell>
        </row>
        <row r="19">
          <cell r="D19">
            <v>59980604.739999995</v>
          </cell>
          <cell r="E19">
            <v>416505807.17</v>
          </cell>
          <cell r="F19">
            <v>420101594.74</v>
          </cell>
        </row>
        <row r="20">
          <cell r="D20">
            <v>1974562</v>
          </cell>
          <cell r="E20">
            <v>13242717</v>
          </cell>
          <cell r="F20">
            <v>15217279</v>
          </cell>
        </row>
        <row r="24">
          <cell r="D24">
            <v>3014320.82</v>
          </cell>
          <cell r="E24">
            <v>17930825</v>
          </cell>
          <cell r="F24">
            <v>18488556.38</v>
          </cell>
        </row>
        <row r="30">
          <cell r="D30">
            <v>280667311.73</v>
          </cell>
          <cell r="E30">
            <v>26416330</v>
          </cell>
          <cell r="F30">
            <v>21179848.81</v>
          </cell>
        </row>
        <row r="31">
          <cell r="D31">
            <v>31767366.39</v>
          </cell>
          <cell r="E31">
            <v>8242221.75</v>
          </cell>
          <cell r="F31">
            <v>5897058.79</v>
          </cell>
        </row>
        <row r="32">
          <cell r="D32">
            <v>1416124.87</v>
          </cell>
        </row>
        <row r="33">
          <cell r="D33">
            <v>-17868674.62</v>
          </cell>
          <cell r="E33">
            <v>5314644.37</v>
          </cell>
          <cell r="F33">
            <v>2155871.76</v>
          </cell>
        </row>
        <row r="36">
          <cell r="D36">
            <v>482232</v>
          </cell>
          <cell r="F36">
            <v>114059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43" sqref="E43:H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3"/>
      <c r="B8" s="73"/>
      <c r="C8" s="73"/>
      <c r="D8" s="73"/>
      <c r="E8" s="73"/>
      <c r="F8" s="73"/>
      <c r="G8" s="73"/>
      <c r="H8" s="73"/>
      <c r="I8" s="73"/>
    </row>
    <row r="9" spans="1:9" s="15" customFormat="1" ht="3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s="25" customFormat="1" ht="27">
      <c r="A10" s="48"/>
      <c r="B10" s="74" t="s">
        <v>6</v>
      </c>
      <c r="C10" s="74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5"/>
      <c r="C11" s="75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6"/>
      <c r="B12" s="73"/>
      <c r="C12" s="73"/>
      <c r="D12" s="73"/>
      <c r="E12" s="73"/>
      <c r="F12" s="73"/>
      <c r="G12" s="73"/>
      <c r="H12" s="73"/>
      <c r="I12" s="77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82540671.96999998</v>
      </c>
      <c r="E16" s="31">
        <f>SUM(E18:E24)</f>
        <v>2698107208.65</v>
      </c>
      <c r="F16" s="31">
        <f>SUM(F18:F24)</f>
        <v>2680863294.6400003</v>
      </c>
      <c r="G16" s="31">
        <f>D16+E16-F16</f>
        <v>99784585.97999954</v>
      </c>
      <c r="H16" s="31">
        <f>G16-D16</f>
        <v>17243914.00999956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69" t="s">
        <v>16</v>
      </c>
      <c r="C18" s="69"/>
      <c r="D18" s="37">
        <f>'[1]EAA'!$D$18</f>
        <v>17571184.41</v>
      </c>
      <c r="E18" s="37">
        <f>'[1]EAA'!$E$18</f>
        <v>2250427859.48</v>
      </c>
      <c r="F18" s="37">
        <f>'[1]EAA'!$F$18</f>
        <v>2227055864.52</v>
      </c>
      <c r="G18" s="38">
        <f>D18+E18-F18</f>
        <v>40943179.369999886</v>
      </c>
      <c r="H18" s="38">
        <f>G18-D18</f>
        <v>23371994.959999885</v>
      </c>
      <c r="I18" s="35"/>
      <c r="J18" s="20"/>
      <c r="K18" s="20"/>
    </row>
    <row r="19" spans="1:11" s="15" customFormat="1" ht="19.5" customHeight="1">
      <c r="A19" s="33"/>
      <c r="B19" s="69" t="s">
        <v>17</v>
      </c>
      <c r="C19" s="69"/>
      <c r="D19" s="37">
        <f>'[1]EAA'!$D$19</f>
        <v>59980604.739999995</v>
      </c>
      <c r="E19" s="37">
        <f>'[1]EAA'!$E$19</f>
        <v>416505807.17</v>
      </c>
      <c r="F19" s="37">
        <f>'[1]EAA'!$F$19</f>
        <v>420101594.74</v>
      </c>
      <c r="G19" s="38">
        <f aca="true" t="shared" si="0" ref="G19:G24">D19+E19-F19</f>
        <v>56384817.17000002</v>
      </c>
      <c r="H19" s="38">
        <f aca="true" t="shared" si="1" ref="H19:H24">G19-D19</f>
        <v>-3595787.569999978</v>
      </c>
      <c r="I19" s="35"/>
      <c r="J19" s="20"/>
      <c r="K19" s="20"/>
    </row>
    <row r="20" spans="1:11" s="15" customFormat="1" ht="19.5" customHeight="1">
      <c r="A20" s="33"/>
      <c r="B20" s="69" t="s">
        <v>18</v>
      </c>
      <c r="C20" s="69"/>
      <c r="D20" s="37">
        <f>'[1]EAA'!$D$20</f>
        <v>1974562</v>
      </c>
      <c r="E20" s="37">
        <f>'[1]EAA'!$E$20</f>
        <v>13242717</v>
      </c>
      <c r="F20" s="37">
        <f>'[1]EAA'!$F$20</f>
        <v>15217279</v>
      </c>
      <c r="G20" s="38">
        <f t="shared" si="0"/>
        <v>0</v>
      </c>
      <c r="H20" s="38">
        <f t="shared" si="1"/>
        <v>-1974562</v>
      </c>
      <c r="I20" s="35"/>
      <c r="J20" s="20"/>
      <c r="K20" s="20"/>
    </row>
    <row r="21" spans="1:14" s="15" customFormat="1" ht="19.5" customHeight="1">
      <c r="A21" s="33"/>
      <c r="B21" s="69" t="s">
        <v>19</v>
      </c>
      <c r="C21" s="69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69" t="s">
        <v>20</v>
      </c>
      <c r="C22" s="69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69" t="s">
        <v>21</v>
      </c>
      <c r="C23" s="69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69" t="s">
        <v>22</v>
      </c>
      <c r="C24" s="69"/>
      <c r="D24" s="37">
        <f>'[1]EAA'!$D$24</f>
        <v>3014320.82</v>
      </c>
      <c r="E24" s="37">
        <f>'[1]EAA'!$E$24</f>
        <v>17930825</v>
      </c>
      <c r="F24" s="37">
        <f>'[1]EAA'!$F$24</f>
        <v>18488556.38</v>
      </c>
      <c r="G24" s="38">
        <f t="shared" si="0"/>
        <v>2456589.4400000013</v>
      </c>
      <c r="H24" s="38">
        <f t="shared" si="1"/>
        <v>-557731.3799999985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296464360.37</v>
      </c>
      <c r="E26" s="31">
        <f>SUM(E28:E36)</f>
        <v>39973196.12</v>
      </c>
      <c r="F26" s="31">
        <f>SUM(F28:F36)</f>
        <v>29346838.36</v>
      </c>
      <c r="G26" s="31">
        <f>D26+E26-F26</f>
        <v>307090718.13</v>
      </c>
      <c r="H26" s="31">
        <f>G26-D26</f>
        <v>10626357.75999999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69" t="s">
        <v>24</v>
      </c>
      <c r="C28" s="69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69" t="s">
        <v>25</v>
      </c>
      <c r="C29" s="69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69" t="s">
        <v>26</v>
      </c>
      <c r="C30" s="69"/>
      <c r="D30" s="37">
        <f>'[1]EAA'!$D$30</f>
        <v>280667311.73</v>
      </c>
      <c r="E30" s="37">
        <f>'[1]EAA'!$E$30</f>
        <v>26416330</v>
      </c>
      <c r="F30" s="37">
        <f>'[1]EAA'!$F$30</f>
        <v>21179848.81</v>
      </c>
      <c r="G30" s="38">
        <f t="shared" si="2"/>
        <v>285903792.92</v>
      </c>
      <c r="H30" s="38">
        <f t="shared" si="3"/>
        <v>5236481.189999998</v>
      </c>
      <c r="I30" s="35"/>
    </row>
    <row r="31" spans="1:9" ht="19.5" customHeight="1">
      <c r="A31" s="33"/>
      <c r="B31" s="69" t="s">
        <v>27</v>
      </c>
      <c r="C31" s="69"/>
      <c r="D31" s="37">
        <f>'[1]EAA'!$D$31</f>
        <v>31767366.39</v>
      </c>
      <c r="E31" s="37">
        <f>'[1]EAA'!$E$31</f>
        <v>8242221.75</v>
      </c>
      <c r="F31" s="37">
        <f>'[1]EAA'!$F$31</f>
        <v>5897058.79</v>
      </c>
      <c r="G31" s="38">
        <f t="shared" si="2"/>
        <v>34112529.35</v>
      </c>
      <c r="H31" s="38">
        <f t="shared" si="3"/>
        <v>2345162.960000001</v>
      </c>
      <c r="I31" s="35"/>
    </row>
    <row r="32" spans="1:9" ht="19.5" customHeight="1">
      <c r="A32" s="33"/>
      <c r="B32" s="69" t="s">
        <v>28</v>
      </c>
      <c r="C32" s="69"/>
      <c r="D32" s="37">
        <f>'[1]EAA'!$D$32</f>
        <v>1416124.87</v>
      </c>
      <c r="E32" s="37">
        <v>0</v>
      </c>
      <c r="F32" s="37">
        <v>0</v>
      </c>
      <c r="G32" s="38">
        <f t="shared" si="2"/>
        <v>1416124.87</v>
      </c>
      <c r="H32" s="38">
        <f t="shared" si="3"/>
        <v>0</v>
      </c>
      <c r="I32" s="35"/>
    </row>
    <row r="33" spans="1:9" ht="19.5" customHeight="1">
      <c r="A33" s="33"/>
      <c r="B33" s="69" t="s">
        <v>29</v>
      </c>
      <c r="C33" s="69"/>
      <c r="D33" s="37">
        <f>'[1]EAA'!$D$33</f>
        <v>-17868674.62</v>
      </c>
      <c r="E33" s="37">
        <f>'[1]EAA'!$E$33</f>
        <v>5314644.37</v>
      </c>
      <c r="F33" s="37">
        <f>'[1]EAA'!$F$33</f>
        <v>2155871.76</v>
      </c>
      <c r="G33" s="38">
        <f t="shared" si="2"/>
        <v>-14709902.01</v>
      </c>
      <c r="H33" s="38">
        <f t="shared" si="3"/>
        <v>3158772.6100000013</v>
      </c>
      <c r="I33" s="35"/>
    </row>
    <row r="34" spans="1:9" ht="19.5" customHeight="1">
      <c r="A34" s="33"/>
      <c r="B34" s="69" t="s">
        <v>30</v>
      </c>
      <c r="C34" s="69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69" t="s">
        <v>31</v>
      </c>
      <c r="C35" s="69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69" t="s">
        <v>32</v>
      </c>
      <c r="C36" s="69"/>
      <c r="D36" s="37">
        <f>'[1]EAA'!$D$36</f>
        <v>482232</v>
      </c>
      <c r="E36" s="37">
        <v>0</v>
      </c>
      <c r="F36" s="37">
        <f>'[1]EAA'!$F$36</f>
        <v>114059</v>
      </c>
      <c r="G36" s="38">
        <f t="shared" si="2"/>
        <v>368173</v>
      </c>
      <c r="H36" s="38">
        <f t="shared" si="3"/>
        <v>-114059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379005032.34</v>
      </c>
      <c r="E38" s="31">
        <f>E16+E26</f>
        <v>2738080404.77</v>
      </c>
      <c r="F38" s="31">
        <f>F16+F26</f>
        <v>2710210133.0000005</v>
      </c>
      <c r="G38" s="31">
        <f>G16+G26</f>
        <v>406875304.10999954</v>
      </c>
      <c r="H38" s="31">
        <f>H16+H26</f>
        <v>27870271.76999955</v>
      </c>
      <c r="I38" s="29"/>
    </row>
    <row r="39" spans="1:9" ht="6" customHeight="1">
      <c r="A39" s="70"/>
      <c r="B39" s="71"/>
      <c r="C39" s="71"/>
      <c r="D39" s="71"/>
      <c r="E39" s="71"/>
      <c r="F39" s="71"/>
      <c r="G39" s="71"/>
      <c r="H39" s="71"/>
      <c r="I39" s="72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52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5:C35"/>
    <mergeCell ref="B36:C36"/>
    <mergeCell ref="B29:C29"/>
    <mergeCell ref="B30:C30"/>
    <mergeCell ref="B31:C31"/>
    <mergeCell ref="B32:C32"/>
    <mergeCell ref="B33:C33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34:C34"/>
    <mergeCell ref="B20:C20"/>
    <mergeCell ref="B21:C21"/>
    <mergeCell ref="B22:C22"/>
    <mergeCell ref="B23:C23"/>
    <mergeCell ref="B24:C24"/>
    <mergeCell ref="B28:C28"/>
    <mergeCell ref="B26:C26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paperSize="134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3"/>
      <c r="C2" s="83"/>
      <c r="D2" s="8" t="s">
        <v>3</v>
      </c>
      <c r="E2" s="9" t="e">
        <f>EAA!#REF!</f>
        <v>#REF!</v>
      </c>
    </row>
    <row r="3" spans="2:5" ht="15">
      <c r="B3" s="83"/>
      <c r="C3" s="83"/>
      <c r="D3" s="8" t="s">
        <v>5</v>
      </c>
      <c r="E3" s="9" t="e">
        <f>EAA!#REF!</f>
        <v>#REF!</v>
      </c>
    </row>
    <row r="4" spans="2:5" ht="15">
      <c r="B4" s="83"/>
      <c r="C4" s="83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1" t="s">
        <v>37</v>
      </c>
      <c r="C6" s="80" t="s">
        <v>14</v>
      </c>
      <c r="D6" s="7" t="s">
        <v>15</v>
      </c>
      <c r="E6" s="2">
        <f>EAA!D16</f>
        <v>82540671.96999998</v>
      </c>
    </row>
    <row r="7" spans="2:5" ht="15">
      <c r="B7" s="81"/>
      <c r="C7" s="80"/>
      <c r="D7" s="4" t="s">
        <v>16</v>
      </c>
      <c r="E7" s="5">
        <f>EAA!D18</f>
        <v>17571184.41</v>
      </c>
    </row>
    <row r="8" spans="2:5" ht="15">
      <c r="B8" s="81"/>
      <c r="C8" s="80"/>
      <c r="D8" s="4" t="s">
        <v>17</v>
      </c>
      <c r="E8" s="5">
        <f>EAA!D19</f>
        <v>59980604.739999995</v>
      </c>
    </row>
    <row r="9" spans="2:5" ht="15">
      <c r="B9" s="81"/>
      <c r="C9" s="80"/>
      <c r="D9" s="3" t="s">
        <v>18</v>
      </c>
      <c r="E9" s="5">
        <f>EAA!D20</f>
        <v>1974562</v>
      </c>
    </row>
    <row r="10" spans="2:5" ht="15">
      <c r="B10" s="81"/>
      <c r="C10" s="80"/>
      <c r="D10" s="3" t="s">
        <v>19</v>
      </c>
      <c r="E10" s="5">
        <f>EAA!D21</f>
        <v>0</v>
      </c>
    </row>
    <row r="11" spans="2:5" ht="15">
      <c r="B11" s="81"/>
      <c r="C11" s="80"/>
      <c r="D11" s="3" t="s">
        <v>20</v>
      </c>
      <c r="E11" s="5">
        <f>EAA!D22</f>
        <v>0</v>
      </c>
    </row>
    <row r="12" spans="2:5" ht="15">
      <c r="B12" s="81"/>
      <c r="C12" s="80"/>
      <c r="D12" s="3" t="s">
        <v>21</v>
      </c>
      <c r="E12" s="5">
        <f>EAA!D23</f>
        <v>0</v>
      </c>
    </row>
    <row r="13" spans="2:5" ht="15">
      <c r="B13" s="81"/>
      <c r="C13" s="80"/>
      <c r="D13" s="3" t="s">
        <v>22</v>
      </c>
      <c r="E13" s="5">
        <f>EAA!D24</f>
        <v>3014320.82</v>
      </c>
    </row>
    <row r="14" spans="2:5" ht="15" customHeight="1">
      <c r="B14" s="81"/>
      <c r="C14" s="80"/>
      <c r="D14" s="7" t="s">
        <v>23</v>
      </c>
      <c r="E14" s="2">
        <f>EAA!D26</f>
        <v>296464360.37</v>
      </c>
    </row>
    <row r="15" spans="2:5" ht="15">
      <c r="B15" s="81"/>
      <c r="C15" s="80"/>
      <c r="D15" s="4" t="s">
        <v>24</v>
      </c>
      <c r="E15" s="5">
        <f>EAA!D28</f>
        <v>0</v>
      </c>
    </row>
    <row r="16" spans="2:5" ht="15">
      <c r="B16" s="81"/>
      <c r="C16" s="80"/>
      <c r="D16" s="3" t="s">
        <v>25</v>
      </c>
      <c r="E16" s="5">
        <f>EAA!D29</f>
        <v>0</v>
      </c>
    </row>
    <row r="17" spans="2:5" ht="15">
      <c r="B17" s="81"/>
      <c r="C17" s="80"/>
      <c r="D17" s="3" t="s">
        <v>26</v>
      </c>
      <c r="E17" s="5">
        <f>EAA!D30</f>
        <v>280667311.73</v>
      </c>
    </row>
    <row r="18" spans="2:5" ht="15">
      <c r="B18" s="81"/>
      <c r="C18" s="80"/>
      <c r="D18" s="4" t="s">
        <v>27</v>
      </c>
      <c r="E18" s="5">
        <f>EAA!D31</f>
        <v>31767366.39</v>
      </c>
    </row>
    <row r="19" spans="2:5" ht="15">
      <c r="B19" s="81"/>
      <c r="C19" s="80"/>
      <c r="D19" s="4" t="s">
        <v>28</v>
      </c>
      <c r="E19" s="5">
        <f>EAA!D32</f>
        <v>1416124.87</v>
      </c>
    </row>
    <row r="20" spans="2:5" ht="15">
      <c r="B20" s="81"/>
      <c r="C20" s="80"/>
      <c r="D20" s="4" t="s">
        <v>29</v>
      </c>
      <c r="E20" s="5">
        <f>EAA!D33</f>
        <v>-17868674.62</v>
      </c>
    </row>
    <row r="21" spans="2:5" ht="15">
      <c r="B21" s="81"/>
      <c r="C21" s="80"/>
      <c r="D21" s="4" t="s">
        <v>30</v>
      </c>
      <c r="E21" s="5">
        <f>EAA!D34</f>
        <v>0</v>
      </c>
    </row>
    <row r="22" spans="2:5" ht="15">
      <c r="B22" s="81"/>
      <c r="C22" s="80"/>
      <c r="D22" s="4" t="s">
        <v>31</v>
      </c>
      <c r="E22" s="5">
        <f>EAA!D35</f>
        <v>0</v>
      </c>
    </row>
    <row r="23" spans="2:5" ht="15">
      <c r="B23" s="81"/>
      <c r="C23" s="80"/>
      <c r="D23" s="4" t="s">
        <v>32</v>
      </c>
      <c r="E23" s="5">
        <f>EAA!D36</f>
        <v>482232</v>
      </c>
    </row>
    <row r="24" spans="2:5" ht="15">
      <c r="B24" s="81"/>
      <c r="C24" s="80"/>
      <c r="D24" s="1" t="s">
        <v>33</v>
      </c>
      <c r="E24" s="2">
        <f>EAA!D38</f>
        <v>379005032.34</v>
      </c>
    </row>
    <row r="25" spans="2:5" ht="15">
      <c r="B25" s="81" t="s">
        <v>38</v>
      </c>
      <c r="C25" s="80" t="s">
        <v>14</v>
      </c>
      <c r="D25" s="7" t="s">
        <v>15</v>
      </c>
      <c r="E25" s="2">
        <f>EAA!E16</f>
        <v>2698107208.65</v>
      </c>
    </row>
    <row r="26" spans="2:5" ht="15">
      <c r="B26" s="81"/>
      <c r="C26" s="80"/>
      <c r="D26" s="4" t="s">
        <v>16</v>
      </c>
      <c r="E26" s="5">
        <f>EAA!E18</f>
        <v>2250427859.48</v>
      </c>
    </row>
    <row r="27" spans="2:5" ht="15">
      <c r="B27" s="81"/>
      <c r="C27" s="80"/>
      <c r="D27" s="4" t="s">
        <v>17</v>
      </c>
      <c r="E27" s="5">
        <f>EAA!E19</f>
        <v>416505807.17</v>
      </c>
    </row>
    <row r="28" spans="2:5" ht="15">
      <c r="B28" s="81"/>
      <c r="C28" s="80"/>
      <c r="D28" s="3" t="s">
        <v>18</v>
      </c>
      <c r="E28" s="5">
        <f>EAA!E20</f>
        <v>13242717</v>
      </c>
    </row>
    <row r="29" spans="2:5" ht="15">
      <c r="B29" s="81"/>
      <c r="C29" s="80"/>
      <c r="D29" s="3" t="s">
        <v>19</v>
      </c>
      <c r="E29" s="5">
        <f>EAA!E21</f>
        <v>0</v>
      </c>
    </row>
    <row r="30" spans="2:5" ht="15">
      <c r="B30" s="81"/>
      <c r="C30" s="80"/>
      <c r="D30" s="3" t="s">
        <v>20</v>
      </c>
      <c r="E30" s="5">
        <f>EAA!E22</f>
        <v>0</v>
      </c>
    </row>
    <row r="31" spans="2:5" ht="15">
      <c r="B31" s="81"/>
      <c r="C31" s="80"/>
      <c r="D31" s="3" t="s">
        <v>21</v>
      </c>
      <c r="E31" s="5">
        <f>EAA!E23</f>
        <v>0</v>
      </c>
    </row>
    <row r="32" spans="2:5" ht="15">
      <c r="B32" s="81"/>
      <c r="C32" s="80"/>
      <c r="D32" s="3" t="s">
        <v>22</v>
      </c>
      <c r="E32" s="5">
        <f>EAA!E24</f>
        <v>17930825</v>
      </c>
    </row>
    <row r="33" spans="2:5" ht="15">
      <c r="B33" s="81"/>
      <c r="C33" s="80"/>
      <c r="D33" s="7" t="s">
        <v>23</v>
      </c>
      <c r="E33" s="2">
        <f>EAA!E26</f>
        <v>39973196.12</v>
      </c>
    </row>
    <row r="34" spans="2:5" ht="15">
      <c r="B34" s="81"/>
      <c r="C34" s="80"/>
      <c r="D34" s="4" t="s">
        <v>24</v>
      </c>
      <c r="E34" s="5">
        <f>EAA!E28</f>
        <v>0</v>
      </c>
    </row>
    <row r="35" spans="2:5" ht="15">
      <c r="B35" s="81"/>
      <c r="C35" s="80"/>
      <c r="D35" s="3" t="s">
        <v>25</v>
      </c>
      <c r="E35" s="5">
        <f>EAA!E29</f>
        <v>0</v>
      </c>
    </row>
    <row r="36" spans="2:5" ht="15">
      <c r="B36" s="81"/>
      <c r="C36" s="80"/>
      <c r="D36" s="3" t="s">
        <v>26</v>
      </c>
      <c r="E36" s="5">
        <f>EAA!E30</f>
        <v>26416330</v>
      </c>
    </row>
    <row r="37" spans="2:5" ht="15">
      <c r="B37" s="81"/>
      <c r="C37" s="80"/>
      <c r="D37" s="4" t="s">
        <v>27</v>
      </c>
      <c r="E37" s="5">
        <f>EAA!E31</f>
        <v>8242221.75</v>
      </c>
    </row>
    <row r="38" spans="2:5" ht="15">
      <c r="B38" s="81"/>
      <c r="C38" s="80"/>
      <c r="D38" s="4" t="s">
        <v>28</v>
      </c>
      <c r="E38" s="5">
        <f>EAA!E32</f>
        <v>0</v>
      </c>
    </row>
    <row r="39" spans="2:5" ht="15">
      <c r="B39" s="81"/>
      <c r="C39" s="80"/>
      <c r="D39" s="4" t="s">
        <v>29</v>
      </c>
      <c r="E39" s="5">
        <f>EAA!E33</f>
        <v>5314644.37</v>
      </c>
    </row>
    <row r="40" spans="2:5" ht="15">
      <c r="B40" s="81"/>
      <c r="C40" s="80"/>
      <c r="D40" s="4" t="s">
        <v>30</v>
      </c>
      <c r="E40" s="5">
        <f>EAA!E34</f>
        <v>0</v>
      </c>
    </row>
    <row r="41" spans="2:5" ht="15">
      <c r="B41" s="81"/>
      <c r="C41" s="80"/>
      <c r="D41" s="4" t="s">
        <v>31</v>
      </c>
      <c r="E41" s="5">
        <f>EAA!E35</f>
        <v>0</v>
      </c>
    </row>
    <row r="42" spans="2:5" ht="15">
      <c r="B42" s="81"/>
      <c r="C42" s="80"/>
      <c r="D42" s="4" t="s">
        <v>32</v>
      </c>
      <c r="E42" s="5">
        <f>EAA!E36</f>
        <v>0</v>
      </c>
    </row>
    <row r="43" spans="2:5" ht="15">
      <c r="B43" s="81"/>
      <c r="C43" s="80"/>
      <c r="D43" s="1" t="s">
        <v>33</v>
      </c>
      <c r="E43" s="2">
        <f>EAA!E38</f>
        <v>2738080404.77</v>
      </c>
    </row>
    <row r="44" spans="2:5" ht="38.25" customHeight="1">
      <c r="B44" s="81" t="s">
        <v>39</v>
      </c>
      <c r="C44" s="80" t="s">
        <v>14</v>
      </c>
      <c r="D44" s="7" t="s">
        <v>15</v>
      </c>
      <c r="E44" s="2">
        <f>EAA!F16</f>
        <v>2680863294.6400003</v>
      </c>
    </row>
    <row r="45" spans="2:5" ht="15">
      <c r="B45" s="81"/>
      <c r="C45" s="80"/>
      <c r="D45" s="4" t="s">
        <v>16</v>
      </c>
      <c r="E45" s="5">
        <f>EAA!F18</f>
        <v>2227055864.52</v>
      </c>
    </row>
    <row r="46" spans="2:5" ht="15">
      <c r="B46" s="81"/>
      <c r="C46" s="80"/>
      <c r="D46" s="4" t="s">
        <v>17</v>
      </c>
      <c r="E46" s="5">
        <f>EAA!F19</f>
        <v>420101594.74</v>
      </c>
    </row>
    <row r="47" spans="2:5" ht="15">
      <c r="B47" s="81"/>
      <c r="C47" s="80"/>
      <c r="D47" s="3" t="s">
        <v>18</v>
      </c>
      <c r="E47" s="5">
        <f>EAA!F20</f>
        <v>15217279</v>
      </c>
    </row>
    <row r="48" spans="2:5" ht="15">
      <c r="B48" s="81"/>
      <c r="C48" s="80"/>
      <c r="D48" s="3" t="s">
        <v>19</v>
      </c>
      <c r="E48" s="5">
        <f>EAA!F21</f>
        <v>0</v>
      </c>
    </row>
    <row r="49" spans="2:5" ht="15">
      <c r="B49" s="81"/>
      <c r="C49" s="80"/>
      <c r="D49" s="3" t="s">
        <v>20</v>
      </c>
      <c r="E49" s="5">
        <f>EAA!F22</f>
        <v>0</v>
      </c>
    </row>
    <row r="50" spans="2:5" ht="15">
      <c r="B50" s="81"/>
      <c r="C50" s="80"/>
      <c r="D50" s="3" t="s">
        <v>21</v>
      </c>
      <c r="E50" s="5">
        <f>EAA!F23</f>
        <v>0</v>
      </c>
    </row>
    <row r="51" spans="2:5" ht="15">
      <c r="B51" s="81"/>
      <c r="C51" s="80"/>
      <c r="D51" s="3" t="s">
        <v>22</v>
      </c>
      <c r="E51" s="5">
        <f>EAA!F24</f>
        <v>18488556.38</v>
      </c>
    </row>
    <row r="52" spans="2:5" ht="15">
      <c r="B52" s="81"/>
      <c r="C52" s="80"/>
      <c r="D52" s="7" t="s">
        <v>23</v>
      </c>
      <c r="E52" s="2">
        <f>EAA!F26</f>
        <v>29346838.36</v>
      </c>
    </row>
    <row r="53" spans="2:5" ht="15">
      <c r="B53" s="81"/>
      <c r="C53" s="80"/>
      <c r="D53" s="4" t="s">
        <v>24</v>
      </c>
      <c r="E53" s="5">
        <f>EAA!F28</f>
        <v>0</v>
      </c>
    </row>
    <row r="54" spans="2:5" ht="15">
      <c r="B54" s="81"/>
      <c r="C54" s="80"/>
      <c r="D54" s="3" t="s">
        <v>25</v>
      </c>
      <c r="E54" s="5">
        <f>EAA!F29</f>
        <v>0</v>
      </c>
    </row>
    <row r="55" spans="2:5" ht="15">
      <c r="B55" s="81"/>
      <c r="C55" s="80"/>
      <c r="D55" s="3" t="s">
        <v>26</v>
      </c>
      <c r="E55" s="5">
        <f>EAA!F30</f>
        <v>21179848.81</v>
      </c>
    </row>
    <row r="56" spans="2:5" ht="15">
      <c r="B56" s="81"/>
      <c r="C56" s="80"/>
      <c r="D56" s="4" t="s">
        <v>27</v>
      </c>
      <c r="E56" s="5">
        <f>EAA!F31</f>
        <v>5897058.79</v>
      </c>
    </row>
    <row r="57" spans="2:5" ht="15">
      <c r="B57" s="81"/>
      <c r="C57" s="80"/>
      <c r="D57" s="4" t="s">
        <v>28</v>
      </c>
      <c r="E57" s="5">
        <f>EAA!F32</f>
        <v>0</v>
      </c>
    </row>
    <row r="58" spans="2:5" ht="15">
      <c r="B58" s="81"/>
      <c r="C58" s="80"/>
      <c r="D58" s="4" t="s">
        <v>29</v>
      </c>
      <c r="E58" s="5">
        <f>EAA!F33</f>
        <v>2155871.76</v>
      </c>
    </row>
    <row r="59" spans="2:5" ht="15">
      <c r="B59" s="81"/>
      <c r="C59" s="80"/>
      <c r="D59" s="4" t="s">
        <v>30</v>
      </c>
      <c r="E59" s="5">
        <f>EAA!F34</f>
        <v>0</v>
      </c>
    </row>
    <row r="60" spans="2:5" ht="15">
      <c r="B60" s="81"/>
      <c r="C60" s="80"/>
      <c r="D60" s="4" t="s">
        <v>31</v>
      </c>
      <c r="E60" s="5">
        <f>EAA!F35</f>
        <v>0</v>
      </c>
    </row>
    <row r="61" spans="2:5" ht="15">
      <c r="B61" s="81"/>
      <c r="C61" s="80"/>
      <c r="D61" s="4" t="s">
        <v>32</v>
      </c>
      <c r="E61" s="5">
        <f>EAA!F36</f>
        <v>114059</v>
      </c>
    </row>
    <row r="62" spans="2:5" ht="15">
      <c r="B62" s="81"/>
      <c r="C62" s="80"/>
      <c r="D62" s="1" t="s">
        <v>33</v>
      </c>
      <c r="E62" s="2">
        <f>EAA!F38</f>
        <v>2710210133.0000005</v>
      </c>
    </row>
    <row r="63" spans="2:5" ht="25.5" customHeight="1">
      <c r="B63" s="79" t="s">
        <v>40</v>
      </c>
      <c r="C63" s="80" t="s">
        <v>14</v>
      </c>
      <c r="D63" s="7" t="s">
        <v>15</v>
      </c>
      <c r="E63" s="2">
        <f>EAA!G16</f>
        <v>99784585.97999954</v>
      </c>
    </row>
    <row r="64" spans="2:5" ht="15">
      <c r="B64" s="79"/>
      <c r="C64" s="80"/>
      <c r="D64" s="4" t="s">
        <v>16</v>
      </c>
      <c r="E64" s="5">
        <f>EAA!G18</f>
        <v>40943179.369999886</v>
      </c>
    </row>
    <row r="65" spans="2:5" ht="15">
      <c r="B65" s="79"/>
      <c r="C65" s="80"/>
      <c r="D65" s="4" t="s">
        <v>17</v>
      </c>
      <c r="E65" s="5">
        <f>EAA!G19</f>
        <v>56384817.17000002</v>
      </c>
    </row>
    <row r="66" spans="2:5" ht="15">
      <c r="B66" s="79"/>
      <c r="C66" s="80"/>
      <c r="D66" s="3" t="s">
        <v>18</v>
      </c>
      <c r="E66" s="5">
        <f>EAA!G20</f>
        <v>0</v>
      </c>
    </row>
    <row r="67" spans="2:5" ht="15">
      <c r="B67" s="79"/>
      <c r="C67" s="80"/>
      <c r="D67" s="3" t="s">
        <v>19</v>
      </c>
      <c r="E67" s="5">
        <f>EAA!G21</f>
        <v>0</v>
      </c>
    </row>
    <row r="68" spans="2:5" ht="15">
      <c r="B68" s="79"/>
      <c r="C68" s="80"/>
      <c r="D68" s="3" t="s">
        <v>20</v>
      </c>
      <c r="E68" s="5">
        <f>EAA!G22</f>
        <v>0</v>
      </c>
    </row>
    <row r="69" spans="2:5" ht="15">
      <c r="B69" s="79"/>
      <c r="C69" s="80"/>
      <c r="D69" s="3" t="s">
        <v>21</v>
      </c>
      <c r="E69" s="5">
        <f>EAA!G23</f>
        <v>0</v>
      </c>
    </row>
    <row r="70" spans="2:5" ht="15">
      <c r="B70" s="79"/>
      <c r="C70" s="80"/>
      <c r="D70" s="3" t="s">
        <v>22</v>
      </c>
      <c r="E70" s="5">
        <f>EAA!G24</f>
        <v>2456589.4400000013</v>
      </c>
    </row>
    <row r="71" spans="2:5" ht="15">
      <c r="B71" s="79"/>
      <c r="C71" s="80"/>
      <c r="D71" s="7" t="s">
        <v>23</v>
      </c>
      <c r="E71" s="2">
        <f>EAA!G26</f>
        <v>307090718.13</v>
      </c>
    </row>
    <row r="72" spans="2:5" ht="15">
      <c r="B72" s="79"/>
      <c r="C72" s="80"/>
      <c r="D72" s="4" t="s">
        <v>24</v>
      </c>
      <c r="E72" s="5">
        <f>EAA!G28</f>
        <v>0</v>
      </c>
    </row>
    <row r="73" spans="2:5" ht="15">
      <c r="B73" s="79"/>
      <c r="C73" s="80"/>
      <c r="D73" s="3" t="s">
        <v>25</v>
      </c>
      <c r="E73" s="5">
        <f>EAA!G29</f>
        <v>0</v>
      </c>
    </row>
    <row r="74" spans="2:5" ht="15">
      <c r="B74" s="79"/>
      <c r="C74" s="80"/>
      <c r="D74" s="3" t="s">
        <v>26</v>
      </c>
      <c r="E74" s="5">
        <f>EAA!G30</f>
        <v>285903792.92</v>
      </c>
    </row>
    <row r="75" spans="2:5" ht="15">
      <c r="B75" s="79"/>
      <c r="C75" s="80"/>
      <c r="D75" s="4" t="s">
        <v>27</v>
      </c>
      <c r="E75" s="5">
        <f>EAA!G31</f>
        <v>34112529.35</v>
      </c>
    </row>
    <row r="76" spans="2:5" ht="15">
      <c r="B76" s="79"/>
      <c r="C76" s="80"/>
      <c r="D76" s="4" t="s">
        <v>28</v>
      </c>
      <c r="E76" s="5">
        <f>EAA!G32</f>
        <v>1416124.87</v>
      </c>
    </row>
    <row r="77" spans="2:5" ht="15">
      <c r="B77" s="79"/>
      <c r="C77" s="80"/>
      <c r="D77" s="4" t="s">
        <v>29</v>
      </c>
      <c r="E77" s="5">
        <f>EAA!G33</f>
        <v>-14709902.01</v>
      </c>
    </row>
    <row r="78" spans="2:5" ht="15">
      <c r="B78" s="79"/>
      <c r="C78" s="80"/>
      <c r="D78" s="4" t="s">
        <v>30</v>
      </c>
      <c r="E78" s="5">
        <f>EAA!G34</f>
        <v>0</v>
      </c>
    </row>
    <row r="79" spans="2:5" ht="15">
      <c r="B79" s="79"/>
      <c r="C79" s="80"/>
      <c r="D79" s="4" t="s">
        <v>31</v>
      </c>
      <c r="E79" s="5">
        <f>EAA!G35</f>
        <v>0</v>
      </c>
    </row>
    <row r="80" spans="2:5" ht="15">
      <c r="B80" s="79"/>
      <c r="C80" s="80"/>
      <c r="D80" s="4" t="s">
        <v>32</v>
      </c>
      <c r="E80" s="5">
        <f>EAA!G36</f>
        <v>368173</v>
      </c>
    </row>
    <row r="81" spans="2:5" ht="15">
      <c r="B81" s="79"/>
      <c r="C81" s="80"/>
      <c r="D81" s="1" t="s">
        <v>33</v>
      </c>
      <c r="E81" s="2">
        <f>EAA!G38</f>
        <v>406875304.10999954</v>
      </c>
    </row>
    <row r="82" spans="2:5" ht="15">
      <c r="B82" s="79" t="s">
        <v>41</v>
      </c>
      <c r="C82" s="80" t="s">
        <v>14</v>
      </c>
      <c r="D82" s="7" t="s">
        <v>15</v>
      </c>
      <c r="E82" s="2">
        <f>EAA!H16</f>
        <v>17243914.00999956</v>
      </c>
    </row>
    <row r="83" spans="2:5" ht="15">
      <c r="B83" s="79"/>
      <c r="C83" s="80"/>
      <c r="D83" s="4" t="s">
        <v>16</v>
      </c>
      <c r="E83" s="5">
        <f>EAA!H18</f>
        <v>23371994.959999885</v>
      </c>
    </row>
    <row r="84" spans="2:5" ht="15">
      <c r="B84" s="79"/>
      <c r="C84" s="80"/>
      <c r="D84" s="4" t="s">
        <v>17</v>
      </c>
      <c r="E84" s="5">
        <f>EAA!H19</f>
        <v>-3595787.569999978</v>
      </c>
    </row>
    <row r="85" spans="2:5" ht="15">
      <c r="B85" s="79"/>
      <c r="C85" s="80"/>
      <c r="D85" s="3" t="s">
        <v>18</v>
      </c>
      <c r="E85" s="5">
        <f>EAA!H20</f>
        <v>-1974562</v>
      </c>
    </row>
    <row r="86" spans="2:5" ht="15">
      <c r="B86" s="79"/>
      <c r="C86" s="80"/>
      <c r="D86" s="3" t="s">
        <v>19</v>
      </c>
      <c r="E86" s="5">
        <f>EAA!H21</f>
        <v>0</v>
      </c>
    </row>
    <row r="87" spans="2:5" ht="15">
      <c r="B87" s="79"/>
      <c r="C87" s="80"/>
      <c r="D87" s="3" t="s">
        <v>20</v>
      </c>
      <c r="E87" s="5">
        <f>EAA!H22</f>
        <v>0</v>
      </c>
    </row>
    <row r="88" spans="2:5" ht="15">
      <c r="B88" s="79"/>
      <c r="C88" s="80"/>
      <c r="D88" s="3" t="s">
        <v>21</v>
      </c>
      <c r="E88" s="5">
        <f>EAA!H23</f>
        <v>0</v>
      </c>
    </row>
    <row r="89" spans="2:5" ht="15">
      <c r="B89" s="79"/>
      <c r="C89" s="80"/>
      <c r="D89" s="3" t="s">
        <v>22</v>
      </c>
      <c r="E89" s="5">
        <f>EAA!H24</f>
        <v>-557731.3799999985</v>
      </c>
    </row>
    <row r="90" spans="2:5" ht="15">
      <c r="B90" s="79"/>
      <c r="C90" s="80"/>
      <c r="D90" s="7" t="s">
        <v>23</v>
      </c>
      <c r="E90" s="2">
        <f>EAA!H26</f>
        <v>10626357.75999999</v>
      </c>
    </row>
    <row r="91" spans="2:5" ht="15">
      <c r="B91" s="79"/>
      <c r="C91" s="80"/>
      <c r="D91" s="4" t="s">
        <v>24</v>
      </c>
      <c r="E91" s="5">
        <f>EAA!H28</f>
        <v>0</v>
      </c>
    </row>
    <row r="92" spans="2:5" ht="15">
      <c r="B92" s="79"/>
      <c r="C92" s="80"/>
      <c r="D92" s="3" t="s">
        <v>25</v>
      </c>
      <c r="E92" s="5">
        <f>EAA!H29</f>
        <v>0</v>
      </c>
    </row>
    <row r="93" spans="2:5" ht="15">
      <c r="B93" s="79"/>
      <c r="C93" s="80"/>
      <c r="D93" s="3" t="s">
        <v>26</v>
      </c>
      <c r="E93" s="5">
        <f>EAA!H30</f>
        <v>5236481.189999998</v>
      </c>
    </row>
    <row r="94" spans="2:5" ht="15">
      <c r="B94" s="79"/>
      <c r="C94" s="80"/>
      <c r="D94" s="4" t="s">
        <v>27</v>
      </c>
      <c r="E94" s="5">
        <f>EAA!H31</f>
        <v>2345162.960000001</v>
      </c>
    </row>
    <row r="95" spans="2:5" ht="15">
      <c r="B95" s="79"/>
      <c r="C95" s="80"/>
      <c r="D95" s="4" t="s">
        <v>28</v>
      </c>
      <c r="E95" s="5">
        <f>EAA!H32</f>
        <v>0</v>
      </c>
    </row>
    <row r="96" spans="2:5" ht="15">
      <c r="B96" s="79"/>
      <c r="C96" s="80"/>
      <c r="D96" s="4" t="s">
        <v>29</v>
      </c>
      <c r="E96" s="5">
        <f>EAA!H33</f>
        <v>3158772.6100000013</v>
      </c>
    </row>
    <row r="97" spans="2:5" ht="15">
      <c r="B97" s="79"/>
      <c r="C97" s="80"/>
      <c r="D97" s="4" t="s">
        <v>30</v>
      </c>
      <c r="E97" s="5">
        <f>EAA!H34</f>
        <v>0</v>
      </c>
    </row>
    <row r="98" spans="2:5" ht="15">
      <c r="B98" s="79"/>
      <c r="C98" s="80"/>
      <c r="D98" s="4" t="s">
        <v>31</v>
      </c>
      <c r="E98" s="5">
        <f>EAA!H35</f>
        <v>0</v>
      </c>
    </row>
    <row r="99" spans="2:5" ht="15">
      <c r="B99" s="79"/>
      <c r="C99" s="80"/>
      <c r="D99" s="4" t="s">
        <v>32</v>
      </c>
      <c r="E99" s="5">
        <f>EAA!H36</f>
        <v>-114059</v>
      </c>
    </row>
    <row r="100" spans="3:5" ht="15">
      <c r="C100" s="80"/>
      <c r="D100" s="1" t="s">
        <v>33</v>
      </c>
      <c r="E100" s="2">
        <f>EAA!H38</f>
        <v>27870271.76999955</v>
      </c>
    </row>
    <row r="101" spans="1:5" ht="15">
      <c r="A101" s="82" t="s">
        <v>44</v>
      </c>
      <c r="B101" s="82"/>
      <c r="C101" s="82"/>
      <c r="D101" s="6" t="s">
        <v>34</v>
      </c>
      <c r="E101" s="11" t="e">
        <f>EAA!#REF!</f>
        <v>#REF!</v>
      </c>
    </row>
    <row r="102" spans="1:5" ht="15">
      <c r="A102" s="82"/>
      <c r="B102" s="82"/>
      <c r="C102" s="82"/>
      <c r="D102" s="6" t="s">
        <v>35</v>
      </c>
      <c r="E102" s="11" t="e">
        <f>EAA!#REF!</f>
        <v>#REF!</v>
      </c>
    </row>
    <row r="103" spans="1:5" ht="15">
      <c r="A103" s="82" t="s">
        <v>45</v>
      </c>
      <c r="B103" s="82"/>
      <c r="C103" s="82"/>
      <c r="D103" s="6" t="s">
        <v>34</v>
      </c>
      <c r="E103" s="11" t="e">
        <f>EAA!#REF!</f>
        <v>#REF!</v>
      </c>
    </row>
    <row r="104" spans="1:5" ht="15">
      <c r="A104" s="82"/>
      <c r="B104" s="82"/>
      <c r="C104" s="82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ACTIVO</dc:title>
  <dc:subject/>
  <dc:creator>teresita_quezada</dc:creator>
  <cp:keywords/>
  <dc:description/>
  <cp:lastModifiedBy>Maria de los Angeles Martinez Amaya</cp:lastModifiedBy>
  <cp:lastPrinted>2014-03-14T20:18:06Z</cp:lastPrinted>
  <dcterms:created xsi:type="dcterms:W3CDTF">2014-01-27T18:04:15Z</dcterms:created>
  <dcterms:modified xsi:type="dcterms:W3CDTF">2014-03-18T22:26:57Z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