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externalReferences>
    <externalReference r:id="rId5"/>
  </externalReference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<sst xmlns="http://schemas.openxmlformats.org/spreadsheetml/2006/main" count="197" uniqueCount="77">
  <si>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</si>
  <si>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</si>
  <si>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</si>
  <si>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</si>
  <si>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</si>
  <si>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</si>
  <si>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</si>
  <si>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</si>
  <si>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</si>
  <si>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</si>
  <si>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</si>
  <si>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</si>
  <si>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</si>
  <si>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</si>
  <si>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</si>
  <si>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</si>
  <si>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</si>
  <si>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</si>
  <si>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</si>
  <si>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</si>
  <si>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</si>
  <si>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</si>
  <si>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</si>
  <si>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</si>
  <si>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</si>
  <si>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</si>
  <si>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</si>
  <si>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</si>
  <si>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</si>
  <si>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</si>
  <si>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</si>
  <si>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</si>
  <si>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</si>
  <si>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</si>
  <si>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</si>
  <si>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</si>
  <si>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</si>
  <si>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</si>
  <si>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</si>
  <si>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</si>
  <si>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</si>
  <si>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</si>
  <si>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</si>
  <si>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</si>
  <si>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</si>
  <si>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</si>
  <si>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</si>
  <si>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</si>
  <si>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</si>
  <si>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</si>
  <si>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</si>
  <si>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</si>
  <si>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</si>
  <si>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</si>
  <si>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</si>
  <si>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</si>
  <si>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</si>
  <si>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</si>
  <si>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</si>
  <si>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</si>
  <si>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</si>
  <si>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</si>
  <si>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</si>
  <si>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</si>
  <si>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</si>
  <si>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</si>
  <si>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</si>
  <si>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</si>
  <si>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</si>
  <si>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</si>
  <si>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</si>
  <si>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</si>
  <si>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Administración Portuaria Integral de Tuxpan, S.A. de C.V.</t>
  </si>
  <si>
    <t>Lic. Pedro Howland Barriga</t>
  </si>
  <si>
    <t>Gerente de Administracíón y Finanzas</t>
  </si>
  <si>
    <t>Lic. Rubén Luciano Rivera Villa</t>
  </si>
  <si>
    <t>Subgerente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</si>
</sst>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6" fillId="34" borderId="0" xfId="52" applyFont="1" applyFill="1" applyBorder="1" applyAlignment="1">
      <alignment horizontal="left"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7" fillId="34" borderId="0" xfId="0" applyFont="1" applyFill="1" applyBorder="1" applyAlignment="1">
      <alignment horizontal="center"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7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 vertical="center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s_martinez\Downloads\PAPEL%20DE%20TRABAJO%20PARA%20ESTAD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DICIEMBRE 2013"/>
      <sheetName val="BALANZA DICIEMBRE 2012"/>
      <sheetName val="BAL GRAL"/>
      <sheetName val="ESF"/>
      <sheetName val="ECSF"/>
      <sheetName val="EDO RESULT"/>
      <sheetName val="EA"/>
      <sheetName val="EDO VCC"/>
      <sheetName val="EVHP"/>
      <sheetName val="EAA"/>
      <sheetName val="EDO FLUJO DE EFECTIVO DEF"/>
      <sheetName val="EFE"/>
      <sheetName val="INTEGRACIONES PARA ESTADOS"/>
      <sheetName val="EADP"/>
      <sheetName val="BAL GRAL (2)"/>
      <sheetName val="Hoja1"/>
    </sheetNames>
    <sheetDataSet>
      <sheetData sheetId="11">
        <row r="16">
          <cell r="O16">
            <v>14341468.55</v>
          </cell>
          <cell r="P16">
            <v>17687004</v>
          </cell>
        </row>
        <row r="20">
          <cell r="G20">
            <v>164530796.57</v>
          </cell>
          <cell r="H20">
            <v>189558225.69</v>
          </cell>
        </row>
        <row r="22">
          <cell r="O22">
            <v>8242221.75</v>
          </cell>
          <cell r="P22">
            <v>5438183</v>
          </cell>
        </row>
        <row r="23">
          <cell r="O23">
            <v>26416330</v>
          </cell>
          <cell r="P23">
            <v>6748822</v>
          </cell>
        </row>
        <row r="25">
          <cell r="O25">
            <v>375616</v>
          </cell>
        </row>
        <row r="30">
          <cell r="G30">
            <v>18092073.060000002</v>
          </cell>
          <cell r="H30">
            <v>16272384.52</v>
          </cell>
        </row>
        <row r="31">
          <cell r="G31">
            <v>2639562.9399999995</v>
          </cell>
          <cell r="H31">
            <v>2067543.1</v>
          </cell>
        </row>
        <row r="32">
          <cell r="G32">
            <v>70510214.03999999</v>
          </cell>
          <cell r="H32">
            <v>71351374.13</v>
          </cell>
        </row>
        <row r="36">
          <cell r="O36">
            <v>30535891.059999995</v>
          </cell>
          <cell r="P36">
            <v>-100000000</v>
          </cell>
        </row>
        <row r="37">
          <cell r="O37">
            <v>0</v>
          </cell>
          <cell r="P37">
            <v>15217837</v>
          </cell>
        </row>
        <row r="44">
          <cell r="P44">
            <v>5614101</v>
          </cell>
        </row>
        <row r="45">
          <cell r="O45">
            <v>5635343.619999998</v>
          </cell>
        </row>
        <row r="48">
          <cell r="G48">
            <v>54124799.8</v>
          </cell>
          <cell r="H48">
            <v>102157662.44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164530796.57</v>
      </c>
      <c r="H14" s="40">
        <f>SUM(H15:H27)</f>
        <v>189558225.69</v>
      </c>
      <c r="I14" s="21"/>
      <c r="J14" s="21"/>
      <c r="K14" s="67" t="s">
        <v>7</v>
      </c>
      <c r="L14" s="67"/>
      <c r="M14" s="67"/>
      <c r="N14" s="67"/>
      <c r="O14" s="40">
        <f>SUM(O16:O19)</f>
        <v>14341468.55</v>
      </c>
      <c r="P14" s="40">
        <f>SUM(P16:P19)</f>
        <v>17687004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f>'[1]EFE'!$O$16</f>
        <v>14341468.55</v>
      </c>
      <c r="P16" s="41">
        <f>'[1]EFE'!$P$16</f>
        <v>17687004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f>'[1]EFE'!$G$20</f>
        <v>164530796.57</v>
      </c>
      <c r="H20" s="41">
        <f>'[1]EFE'!$H$20</f>
        <v>189558225.69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35034167.75</v>
      </c>
      <c r="P21" s="40">
        <f>SUM(P22:P25)</f>
        <v>12187005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f>'[1]EFE'!$O$22</f>
        <v>8242221.75</v>
      </c>
      <c r="P22" s="41">
        <f>'[1]EFE'!$P$22</f>
        <v>5438183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f>'[1]EFE'!$O$23</f>
        <v>26416330</v>
      </c>
      <c r="P23" s="41">
        <f>'[1]EFE'!$P$23</f>
        <v>6748822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f>'[1]EFE'!$O$25</f>
        <v>375616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-20692699.2</v>
      </c>
      <c r="P27" s="40">
        <f>P14-P21</f>
        <v>5499999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145366649.83999997</v>
      </c>
      <c r="H29" s="40">
        <f>SUM(H30:H48)</f>
        <v>191848964.19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f>'[1]EFE'!$G$30</f>
        <v>18092073.060000002</v>
      </c>
      <c r="H30" s="41">
        <f>'[1]EFE'!$H$30</f>
        <v>16272384.52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f>'[1]EFE'!$G$31</f>
        <v>2639562.9399999995</v>
      </c>
      <c r="H31" s="41">
        <f>'[1]EFE'!$H$31</f>
        <v>2067543.1</v>
      </c>
      <c r="I31" s="21"/>
      <c r="J31" s="20"/>
      <c r="K31" s="67" t="s">
        <v>7</v>
      </c>
      <c r="L31" s="67"/>
      <c r="M31" s="67"/>
      <c r="N31" s="67"/>
      <c r="O31" s="40">
        <f>O33+O36+O37</f>
        <v>30535891.059999995</v>
      </c>
      <c r="P31" s="40">
        <f>P33+P36+P37</f>
        <v>-84782163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f>'[1]EFE'!$G$32</f>
        <v>70510214.03999999</v>
      </c>
      <c r="H32" s="41">
        <f>'[1]EFE'!$H$32</f>
        <v>71351374.13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f>'[1]EFE'!$O$36</f>
        <v>30535891.059999995</v>
      </c>
      <c r="P36" s="41">
        <f>'[1]EFE'!$P$36</f>
        <v>-100000000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f>'[1]EFE'!$O$37</f>
        <v>0</v>
      </c>
      <c r="P37" s="41">
        <f>'[1]EFE'!$P$37</f>
        <v>15217837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5635343.619999998</v>
      </c>
      <c r="P39" s="40">
        <f>P41+P44+P45</f>
        <v>5614101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f>'[1]EFE'!$P$44</f>
        <v>5614101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f>'[1]EFE'!$O$45</f>
        <v>5635343.619999998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24900547.439999998</v>
      </c>
      <c r="P47" s="40">
        <f>P31-P39</f>
        <v>-90396264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f>'[1]EFE'!$G$48</f>
        <v>54124799.8</v>
      </c>
      <c r="H48" s="41">
        <f>'[1]EFE'!$H$48</f>
        <v>102157662.44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19164146.73000002</v>
      </c>
      <c r="H50" s="59">
        <f>H14-H29</f>
        <v>-2290738.5</v>
      </c>
      <c r="I50" s="55"/>
      <c r="J50" s="73" t="s">
        <v>71</v>
      </c>
      <c r="K50" s="73"/>
      <c r="L50" s="73"/>
      <c r="M50" s="73"/>
      <c r="N50" s="73"/>
      <c r="O50" s="59">
        <f>G50+O27+O47</f>
        <v>23371994.970000017</v>
      </c>
      <c r="P50" s="59">
        <f>H50+P27+P47</f>
        <v>-87187003.5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L18:N18"/>
    <mergeCell ref="L19:N19"/>
    <mergeCell ref="L22:N22"/>
    <mergeCell ref="L41:N41"/>
    <mergeCell ref="L44:N44"/>
    <mergeCell ref="L45:N45"/>
    <mergeCell ref="L23:N23"/>
    <mergeCell ref="L42:N42"/>
    <mergeCell ref="L43:N43"/>
    <mergeCell ref="L25:N25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J50:N50"/>
    <mergeCell ref="D57:G57"/>
    <mergeCell ref="D58:G58"/>
    <mergeCell ref="D56:G56"/>
    <mergeCell ref="L56:O56"/>
    <mergeCell ref="L57:O57"/>
    <mergeCell ref="L58:O58"/>
    <mergeCell ref="C50:F50"/>
    <mergeCell ref="D17:F17"/>
    <mergeCell ref="D18:F18"/>
    <mergeCell ref="D19:F19"/>
    <mergeCell ref="D20:F20"/>
    <mergeCell ref="D21:F21"/>
    <mergeCell ref="D23:F23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41:F41"/>
    <mergeCell ref="D27:E27"/>
    <mergeCell ref="D30:F30"/>
    <mergeCell ref="D31:F31"/>
    <mergeCell ref="D32:F32"/>
    <mergeCell ref="D34:F34"/>
    <mergeCell ref="D35:F35"/>
    <mergeCell ref="D36:F36"/>
    <mergeCell ref="D37:F37"/>
    <mergeCell ref="D38:F38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paperSize="134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Administración Portuaria Integral de Tuxpan, 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164530796.57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164530796.57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145366649.83999997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18092073.060000002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2639562.9399999995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70510214.03999999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54124799.8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19164146.73000002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14341468.55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14341468.55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35034167.75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8242221.75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26416330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375616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-20692699.2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30535891.059999995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30535891.059999995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5635343.619999998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5635343.619999998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24900547.439999998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23371994.970000017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189558225.69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189558225.69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191848964.19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16272384.52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2067543.1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71351374.13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102157662.44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-2290738.5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17687004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17687004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12187005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5438183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6748822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5499999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-84782163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-100000000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15217837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5614101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5614101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-90396264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-87187003.5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Pedro Howland Barriga</v>
      </c>
    </row>
    <row r="114" spans="3:7" ht="15">
      <c r="C114" s="78"/>
      <c r="D114" s="78"/>
      <c r="E114" s="78"/>
      <c r="F114" s="16" t="s">
        <v>56</v>
      </c>
      <c r="G114" s="17" t="str">
        <f>EFE!D58</f>
        <v>Gerente de Administracíón y Finanzas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Lic. Rubén Luciano Rivera Villa</v>
      </c>
    </row>
    <row r="116" spans="3:7" ht="15">
      <c r="C116" s="78"/>
      <c r="D116" s="78"/>
      <c r="E116" s="78"/>
      <c r="F116" s="16" t="s">
        <v>56</v>
      </c>
      <c r="G116" s="17" t="str">
        <f>EFE!L58</f>
        <v>Subgerente de Finanzas</v>
      </c>
    </row>
  </sheetData>
  <sheetProtection password="C4FF" sheet="1" objects="1" scenarios="1"/>
  <mergeCells count="64">
    <mergeCell ref="D80:F80"/>
    <mergeCell ref="D81:F81"/>
    <mergeCell ref="D82:F82"/>
    <mergeCell ref="D83:F83"/>
    <mergeCell ref="D84:F84"/>
    <mergeCell ref="D85:F85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67:F67"/>
    <mergeCell ref="D68:F68"/>
    <mergeCell ref="D69:F69"/>
    <mergeCell ref="D70:E70"/>
    <mergeCell ref="D72:F72"/>
    <mergeCell ref="D73:F73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31:F31"/>
    <mergeCell ref="D32:F32"/>
    <mergeCell ref="D21:F21"/>
    <mergeCell ref="D22:F22"/>
    <mergeCell ref="D23:F23"/>
    <mergeCell ref="D24:F24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14:F14"/>
    <mergeCell ref="D15:F15"/>
    <mergeCell ref="D16:F16"/>
    <mergeCell ref="D17:E17"/>
    <mergeCell ref="D19:F19"/>
    <mergeCell ref="D20:F20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Maria de los Angeles Martinez Amaya</cp:lastModifiedBy>
  <cp:lastPrinted>2014-03-14T20:15:35Z</cp:lastPrinted>
  <dcterms:created xsi:type="dcterms:W3CDTF">2014-01-27T17:55:30Z</dcterms:created>
  <dcterms:modified xsi:type="dcterms:W3CDTF">2014-03-18T22:29:59Z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