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40" windowHeight="1098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<sst xmlns="http://schemas.openxmlformats.org/spreadsheetml/2006/main" count="157" uniqueCount="53">
  <si>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</si>
  <si>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</si>
  <si>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</si>
  <si>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</si>
  <si>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</si>
  <si>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</si>
  <si>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</si>
  <si>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</si>
  <si>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</si>
  <si>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</si>
  <si>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</si>
  <si>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</si>
  <si>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</si>
  <si>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</si>
  <si>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</si>
  <si>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</si>
  <si>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</si>
  <si>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</si>
  <si>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</si>
  <si>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</si>
  <si>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</si>
  <si>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</si>
  <si>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</si>
  <si>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</si>
  <si>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</si>
  <si>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</si>
  <si>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</si>
  <si>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</si>
  <si>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</si>
  <si>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</si>
  <si>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</si>
  <si>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</si>
  <si>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</si>
  <si>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</si>
  <si>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</si>
  <si>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</si>
  <si>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</si>
  <si>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</si>
  <si>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</si>
  <si>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</si>
  <si>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</si>
  <si>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</si>
  <si>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</si>
  <si>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</si>
  <si>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</si>
  <si>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</si>
  <si>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</si>
  <si>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</si>
  <si>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ADMINISTRACIÓN PORTUARIA INTERAL DE ALTAMIRA, S.A. DE C.V.</t>
  </si>
  <si>
    <t>Ing. José Carlos Rodríguez Montemayor</t>
  </si>
  <si>
    <t>Director General.</t>
  </si>
  <si>
    <t>Lic. Carlos Castro Cárdenas</t>
  </si>
  <si>
    <t>Gerente de Administración y Finanzas.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</si>
</sst>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4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E44" sqref="E44:H44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48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629672546</v>
      </c>
      <c r="E16" s="31">
        <f>SUM(E18:E24)</f>
        <v>66798787</v>
      </c>
      <c r="F16" s="31">
        <f>SUM(F18:F24)</f>
        <v>51076158</v>
      </c>
      <c r="G16" s="31">
        <f>D16+E16-F16</f>
        <v>645395175</v>
      </c>
      <c r="H16" s="31">
        <f>G16-D16</f>
        <v>15722629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8000</v>
      </c>
      <c r="E18" s="37">
        <v>0</v>
      </c>
      <c r="F18" s="37">
        <v>0</v>
      </c>
      <c r="G18" s="38">
        <f>D18+E18-F18</f>
        <v>8000</v>
      </c>
      <c r="H18" s="38">
        <f>G18-D18</f>
        <v>0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66584287</v>
      </c>
      <c r="E19" s="37">
        <v>66798787</v>
      </c>
      <c r="F19" s="37">
        <v>0</v>
      </c>
      <c r="G19" s="38">
        <f aca="true" t="shared" si="0" ref="G19:G24">D19+E19-F19</f>
        <v>133383074</v>
      </c>
      <c r="H19" s="38">
        <f aca="true" t="shared" si="1" ref="H19:H24">G19-D19</f>
        <v>66798787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94647141</v>
      </c>
      <c r="E20" s="37">
        <v>0</v>
      </c>
      <c r="F20" s="37">
        <v>31852617</v>
      </c>
      <c r="G20" s="38">
        <f t="shared" si="0"/>
        <v>62794524</v>
      </c>
      <c r="H20" s="38">
        <f t="shared" si="1"/>
        <v>-31852617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427116536</v>
      </c>
      <c r="E21" s="37">
        <v>0</v>
      </c>
      <c r="F21" s="37">
        <v>2129012</v>
      </c>
      <c r="G21" s="38">
        <f t="shared" si="0"/>
        <v>424987524</v>
      </c>
      <c r="H21" s="38">
        <f t="shared" si="1"/>
        <v>-2129012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41316582</v>
      </c>
      <c r="E24" s="37">
        <v>0</v>
      </c>
      <c r="F24" s="37">
        <v>17094529</v>
      </c>
      <c r="G24" s="38">
        <f t="shared" si="0"/>
        <v>24222053</v>
      </c>
      <c r="H24" s="38">
        <f t="shared" si="1"/>
        <v>-17094529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1081167829</v>
      </c>
      <c r="E26" s="31">
        <f>SUM(E28:E36)</f>
        <v>69806962</v>
      </c>
      <c r="F26" s="31">
        <f>SUM(F28:F36)</f>
        <v>22351237</v>
      </c>
      <c r="G26" s="31">
        <f>D26+E26-F26</f>
        <v>1128623554</v>
      </c>
      <c r="H26" s="31">
        <f>G26-D26</f>
        <v>47455725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1116604921</v>
      </c>
      <c r="E30" s="37">
        <v>69806962</v>
      </c>
      <c r="F30" s="37"/>
      <c r="G30" s="38">
        <f t="shared" si="2"/>
        <v>1186411883</v>
      </c>
      <c r="H30" s="38">
        <f t="shared" si="3"/>
        <v>69806962</v>
      </c>
      <c r="I30" s="35"/>
    </row>
    <row r="31" spans="1:9" ht="19.5" customHeight="1">
      <c r="A31" s="33"/>
      <c r="B31" s="77" t="s">
        <v>27</v>
      </c>
      <c r="C31" s="77"/>
      <c r="D31" s="37">
        <v>89276458</v>
      </c>
      <c r="E31" s="37">
        <v>0</v>
      </c>
      <c r="F31" s="37">
        <v>3263618</v>
      </c>
      <c r="G31" s="38">
        <f t="shared" si="2"/>
        <v>86012840</v>
      </c>
      <c r="H31" s="38">
        <f t="shared" si="3"/>
        <v>-3263618</v>
      </c>
      <c r="I31" s="35"/>
    </row>
    <row r="32" spans="1:9" ht="19.5" customHeight="1">
      <c r="A32" s="33"/>
      <c r="B32" s="77" t="s">
        <v>28</v>
      </c>
      <c r="C32" s="77"/>
      <c r="D32" s="37">
        <v>6995628</v>
      </c>
      <c r="E32" s="37">
        <v>0</v>
      </c>
      <c r="F32" s="37">
        <v>340876</v>
      </c>
      <c r="G32" s="38">
        <f t="shared" si="2"/>
        <v>6654752</v>
      </c>
      <c r="H32" s="38">
        <f t="shared" si="3"/>
        <v>-340876</v>
      </c>
      <c r="I32" s="35"/>
    </row>
    <row r="33" spans="1:9" ht="19.5" customHeight="1">
      <c r="A33" s="33"/>
      <c r="B33" s="77" t="s">
        <v>29</v>
      </c>
      <c r="C33" s="77"/>
      <c r="D33" s="37">
        <v>-131709178</v>
      </c>
      <c r="E33" s="37"/>
      <c r="F33" s="37">
        <v>18746743</v>
      </c>
      <c r="G33" s="38">
        <f t="shared" si="2"/>
        <v>-150455921</v>
      </c>
      <c r="H33" s="38">
        <f t="shared" si="3"/>
        <v>-18746743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1710840375</v>
      </c>
      <c r="E38" s="31">
        <f>E16+E26</f>
        <v>136605749</v>
      </c>
      <c r="F38" s="31">
        <f>F16+F26</f>
        <v>73427395</v>
      </c>
      <c r="G38" s="31">
        <f>G16+G26</f>
        <v>1774018729</v>
      </c>
      <c r="H38" s="31">
        <f>H16+H26</f>
        <v>63178354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49</v>
      </c>
      <c r="C44" s="65"/>
      <c r="D44" s="13"/>
      <c r="E44" s="65" t="s">
        <v>51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50</v>
      </c>
      <c r="C45" s="64"/>
      <c r="D45" s="45"/>
      <c r="E45" s="64" t="s">
        <v>52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629672546</v>
      </c>
    </row>
    <row r="7" spans="2:5" ht="15">
      <c r="B7" s="81"/>
      <c r="C7" s="82"/>
      <c r="D7" s="4" t="s">
        <v>16</v>
      </c>
      <c r="E7" s="5">
        <f>EAA!D18</f>
        <v>8000</v>
      </c>
    </row>
    <row r="8" spans="2:5" ht="15">
      <c r="B8" s="81"/>
      <c r="C8" s="82"/>
      <c r="D8" s="4" t="s">
        <v>17</v>
      </c>
      <c r="E8" s="5">
        <f>EAA!D19</f>
        <v>66584287</v>
      </c>
    </row>
    <row r="9" spans="2:5" ht="15">
      <c r="B9" s="81"/>
      <c r="C9" s="82"/>
      <c r="D9" s="3" t="s">
        <v>18</v>
      </c>
      <c r="E9" s="5">
        <f>EAA!D20</f>
        <v>94647141</v>
      </c>
    </row>
    <row r="10" spans="2:5" ht="15">
      <c r="B10" s="81"/>
      <c r="C10" s="82"/>
      <c r="D10" s="3" t="s">
        <v>19</v>
      </c>
      <c r="E10" s="5">
        <f>EAA!D21</f>
        <v>427116536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41316582</v>
      </c>
    </row>
    <row r="14" spans="2:5" ht="15" customHeight="1">
      <c r="B14" s="81"/>
      <c r="C14" s="82"/>
      <c r="D14" s="7" t="s">
        <v>23</v>
      </c>
      <c r="E14" s="2">
        <f>EAA!D26</f>
        <v>1081167829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1116604921</v>
      </c>
    </row>
    <row r="18" spans="2:5" ht="15">
      <c r="B18" s="81"/>
      <c r="C18" s="82"/>
      <c r="D18" s="4" t="s">
        <v>27</v>
      </c>
      <c r="E18" s="5">
        <f>EAA!D31</f>
        <v>89276458</v>
      </c>
    </row>
    <row r="19" spans="2:5" ht="15">
      <c r="B19" s="81"/>
      <c r="C19" s="82"/>
      <c r="D19" s="4" t="s">
        <v>28</v>
      </c>
      <c r="E19" s="5">
        <f>EAA!D32</f>
        <v>6995628</v>
      </c>
    </row>
    <row r="20" spans="2:5" ht="15">
      <c r="B20" s="81"/>
      <c r="C20" s="82"/>
      <c r="D20" s="4" t="s">
        <v>29</v>
      </c>
      <c r="E20" s="5">
        <f>EAA!D33</f>
        <v>-131709178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1710840375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66798787</v>
      </c>
    </row>
    <row r="26" spans="2:5" ht="15">
      <c r="B26" s="81"/>
      <c r="C26" s="82"/>
      <c r="D26" s="4" t="s">
        <v>16</v>
      </c>
      <c r="E26" s="5">
        <f>EAA!E18</f>
        <v>0</v>
      </c>
    </row>
    <row r="27" spans="2:5" ht="15">
      <c r="B27" s="81"/>
      <c r="C27" s="82"/>
      <c r="D27" s="4" t="s">
        <v>17</v>
      </c>
      <c r="E27" s="5">
        <f>EAA!E19</f>
        <v>66798787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69806962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69806962</v>
      </c>
    </row>
    <row r="37" spans="2:5" ht="15">
      <c r="B37" s="81"/>
      <c r="C37" s="82"/>
      <c r="D37" s="4" t="s">
        <v>27</v>
      </c>
      <c r="E37" s="5">
        <f>EAA!E31</f>
        <v>0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136605749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51076158</v>
      </c>
    </row>
    <row r="45" spans="2:5" ht="15">
      <c r="B45" s="81"/>
      <c r="C45" s="82"/>
      <c r="D45" s="4" t="s">
        <v>16</v>
      </c>
      <c r="E45" s="5">
        <f>EAA!F18</f>
        <v>0</v>
      </c>
    </row>
    <row r="46" spans="2:5" ht="15">
      <c r="B46" s="81"/>
      <c r="C46" s="82"/>
      <c r="D46" s="4" t="s">
        <v>17</v>
      </c>
      <c r="E46" s="5">
        <f>EAA!F19</f>
        <v>0</v>
      </c>
    </row>
    <row r="47" spans="2:5" ht="15">
      <c r="B47" s="81"/>
      <c r="C47" s="82"/>
      <c r="D47" s="3" t="s">
        <v>18</v>
      </c>
      <c r="E47" s="5">
        <f>EAA!F20</f>
        <v>31852617</v>
      </c>
    </row>
    <row r="48" spans="2:5" ht="15">
      <c r="B48" s="81"/>
      <c r="C48" s="82"/>
      <c r="D48" s="3" t="s">
        <v>19</v>
      </c>
      <c r="E48" s="5">
        <f>EAA!F21</f>
        <v>2129012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17094529</v>
      </c>
    </row>
    <row r="52" spans="2:5" ht="15">
      <c r="B52" s="81"/>
      <c r="C52" s="82"/>
      <c r="D52" s="7" t="s">
        <v>23</v>
      </c>
      <c r="E52" s="2">
        <f>EAA!F26</f>
        <v>22351237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3263618</v>
      </c>
    </row>
    <row r="57" spans="2:5" ht="15">
      <c r="B57" s="81"/>
      <c r="C57" s="82"/>
      <c r="D57" s="4" t="s">
        <v>28</v>
      </c>
      <c r="E57" s="5">
        <f>EAA!F32</f>
        <v>340876</v>
      </c>
    </row>
    <row r="58" spans="2:5" ht="15">
      <c r="B58" s="81"/>
      <c r="C58" s="82"/>
      <c r="D58" s="4" t="s">
        <v>29</v>
      </c>
      <c r="E58" s="5">
        <f>EAA!F33</f>
        <v>18746743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73427395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645395175</v>
      </c>
    </row>
    <row r="64" spans="2:5" ht="15">
      <c r="B64" s="84"/>
      <c r="C64" s="82"/>
      <c r="D64" s="4" t="s">
        <v>16</v>
      </c>
      <c r="E64" s="5">
        <f>EAA!G18</f>
        <v>8000</v>
      </c>
    </row>
    <row r="65" spans="2:5" ht="15">
      <c r="B65" s="84"/>
      <c r="C65" s="82"/>
      <c r="D65" s="4" t="s">
        <v>17</v>
      </c>
      <c r="E65" s="5">
        <f>EAA!G19</f>
        <v>133383074</v>
      </c>
    </row>
    <row r="66" spans="2:5" ht="15">
      <c r="B66" s="84"/>
      <c r="C66" s="82"/>
      <c r="D66" s="3" t="s">
        <v>18</v>
      </c>
      <c r="E66" s="5">
        <f>EAA!G20</f>
        <v>62794524</v>
      </c>
    </row>
    <row r="67" spans="2:5" ht="15">
      <c r="B67" s="84"/>
      <c r="C67" s="82"/>
      <c r="D67" s="3" t="s">
        <v>19</v>
      </c>
      <c r="E67" s="5">
        <f>EAA!G21</f>
        <v>424987524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24222053</v>
      </c>
    </row>
    <row r="71" spans="2:5" ht="15">
      <c r="B71" s="84"/>
      <c r="C71" s="82"/>
      <c r="D71" s="7" t="s">
        <v>23</v>
      </c>
      <c r="E71" s="2">
        <f>EAA!G26</f>
        <v>1128623554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1186411883</v>
      </c>
    </row>
    <row r="75" spans="2:5" ht="15">
      <c r="B75" s="84"/>
      <c r="C75" s="82"/>
      <c r="D75" s="4" t="s">
        <v>27</v>
      </c>
      <c r="E75" s="5">
        <f>EAA!G31</f>
        <v>86012840</v>
      </c>
    </row>
    <row r="76" spans="2:5" ht="15">
      <c r="B76" s="84"/>
      <c r="C76" s="82"/>
      <c r="D76" s="4" t="s">
        <v>28</v>
      </c>
      <c r="E76" s="5">
        <f>EAA!G32</f>
        <v>6654752</v>
      </c>
    </row>
    <row r="77" spans="2:5" ht="15">
      <c r="B77" s="84"/>
      <c r="C77" s="82"/>
      <c r="D77" s="4" t="s">
        <v>29</v>
      </c>
      <c r="E77" s="5">
        <f>EAA!G33</f>
        <v>-150455921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1774018729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15722629</v>
      </c>
    </row>
    <row r="83" spans="2:5" ht="15">
      <c r="B83" s="84"/>
      <c r="C83" s="82"/>
      <c r="D83" s="4" t="s">
        <v>16</v>
      </c>
      <c r="E83" s="5">
        <f>EAA!H18</f>
        <v>0</v>
      </c>
    </row>
    <row r="84" spans="2:5" ht="15">
      <c r="B84" s="84"/>
      <c r="C84" s="82"/>
      <c r="D84" s="4" t="s">
        <v>17</v>
      </c>
      <c r="E84" s="5">
        <f>EAA!H19</f>
        <v>66798787</v>
      </c>
    </row>
    <row r="85" spans="2:5" ht="15">
      <c r="B85" s="84"/>
      <c r="C85" s="82"/>
      <c r="D85" s="3" t="s">
        <v>18</v>
      </c>
      <c r="E85" s="5">
        <f>EAA!H20</f>
        <v>-31852617</v>
      </c>
    </row>
    <row r="86" spans="2:5" ht="15">
      <c r="B86" s="84"/>
      <c r="C86" s="82"/>
      <c r="D86" s="3" t="s">
        <v>19</v>
      </c>
      <c r="E86" s="5">
        <f>EAA!H21</f>
        <v>-2129012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-17094529</v>
      </c>
    </row>
    <row r="90" spans="2:5" ht="15">
      <c r="B90" s="84"/>
      <c r="C90" s="82"/>
      <c r="D90" s="7" t="s">
        <v>23</v>
      </c>
      <c r="E90" s="2">
        <f>EAA!H26</f>
        <v>47455725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69806962</v>
      </c>
    </row>
    <row r="94" spans="2:5" ht="15">
      <c r="B94" s="84"/>
      <c r="C94" s="82"/>
      <c r="D94" s="4" t="s">
        <v>27</v>
      </c>
      <c r="E94" s="5">
        <f>EAA!H31</f>
        <v>-3263618</v>
      </c>
    </row>
    <row r="95" spans="2:5" ht="15">
      <c r="B95" s="84"/>
      <c r="C95" s="82"/>
      <c r="D95" s="4" t="s">
        <v>28</v>
      </c>
      <c r="E95" s="5">
        <f>EAA!H32</f>
        <v>-340876</v>
      </c>
    </row>
    <row r="96" spans="2:5" ht="15">
      <c r="B96" s="84"/>
      <c r="C96" s="82"/>
      <c r="D96" s="4" t="s">
        <v>29</v>
      </c>
      <c r="E96" s="5">
        <f>EAA!H33</f>
        <v>-18746743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63178354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2014-02-14T16:28:54Z</cp:lastPrinted>
  <dcterms:created xsi:type="dcterms:W3CDTF">2014-01-27T18:04:15Z</dcterms:created>
  <dcterms:modified xsi:type="dcterms:W3CDTF">2014-03-25T19:11:56Z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