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<sst xmlns="http://schemas.openxmlformats.org/spreadsheetml/2006/main" count="316" uniqueCount="85">
  <si>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</si>
  <si>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</si>
  <si>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</si>
  <si>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</si>
  <si>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</si>
  <si>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</si>
  <si>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</si>
  <si>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</si>
  <si>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</si>
  <si>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</si>
  <si>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</si>
  <si>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</si>
  <si>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</si>
  <si>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</si>
  <si>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</si>
  <si>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</si>
  <si>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</si>
  <si>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</si>
  <si>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</si>
  <si>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</si>
  <si>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</si>
  <si>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</si>
  <si>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</si>
  <si>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</si>
  <si>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</si>
  <si>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</si>
  <si>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</si>
  <si>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</si>
  <si>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</si>
  <si>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</si>
  <si>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</si>
  <si>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</si>
  <si>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</si>
  <si>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</si>
  <si>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</si>
  <si>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</si>
  <si>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</si>
  <si>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</si>
  <si>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</si>
  <si>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</si>
  <si>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</si>
  <si>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</si>
  <si>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</si>
  <si>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</si>
  <si>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</si>
  <si>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</si>
  <si>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</si>
  <si>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</si>
  <si>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</si>
  <si>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</si>
  <si>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</si>
  <si>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</si>
  <si>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</si>
  <si>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</si>
  <si>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</si>
  <si>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</si>
  <si>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</si>
  <si>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</si>
  <si>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</si>
  <si>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</si>
  <si>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</si>
  <si>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</si>
  <si>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</si>
  <si>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</si>
  <si>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</si>
  <si>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</si>
  <si>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</si>
  <si>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</si>
  <si>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</si>
  <si>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</si>
  <si>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</si>
  <si>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</si>
  <si>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</si>
  <si>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</si>
  <si>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</si>
  <si>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</si>
  <si>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</si>
  <si>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</si>
  <si>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</si>
  <si>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</si>
  <si>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ADMINISTRACION PORTUARIA INTEGRAL DE MANZANILLO SA DE CV</t>
  </si>
  <si>
    <t>DR J Jesús Orozco Alfaro</t>
  </si>
  <si>
    <t>Director General</t>
  </si>
  <si>
    <t>CP Rogelio Valencia Sanchez</t>
  </si>
  <si>
    <t>Gerente de Admnistración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</si>
</sst>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C72" sqref="C72:D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217843405</v>
      </c>
      <c r="E18" s="48">
        <v>162302838</v>
      </c>
      <c r="G18" s="85" t="s">
        <v>12</v>
      </c>
      <c r="H18" s="85"/>
      <c r="I18" s="48">
        <v>30510106</v>
      </c>
      <c r="J18" s="48">
        <v>27877605</v>
      </c>
      <c r="K18" s="22"/>
    </row>
    <row r="19" spans="1:11" ht="12">
      <c r="A19" s="23"/>
      <c r="B19" s="85" t="s">
        <v>13</v>
      </c>
      <c r="C19" s="85"/>
      <c r="D19" s="48">
        <v>128883949</v>
      </c>
      <c r="E19" s="48">
        <v>137273047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192053022</v>
      </c>
      <c r="E20" s="48">
        <v>261358717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290616</v>
      </c>
      <c r="J22" s="48">
        <v>160813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4538344</v>
      </c>
      <c r="J24" s="48">
        <v>4717955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1585579</v>
      </c>
      <c r="J25" s="48">
        <v>416355</v>
      </c>
      <c r="K25" s="22"/>
    </row>
    <row r="26" spans="1:11" ht="13.5">
      <c r="A26" s="52"/>
      <c r="B26" s="84" t="s">
        <v>26</v>
      </c>
      <c r="C26" s="84"/>
      <c r="D26" s="53">
        <f>SUM(D18:D24)</f>
        <v>538780376</v>
      </c>
      <c r="E26" s="53">
        <f>SUM(E18:E24)</f>
        <v>560934602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36924645</v>
      </c>
      <c r="J27" s="53">
        <f>SUM(J18:J25)</f>
        <v>33172728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498795968</v>
      </c>
      <c r="E33" s="48">
        <v>428186556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390794323</v>
      </c>
      <c r="E34" s="48">
        <v>243735634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4807731</v>
      </c>
      <c r="E35" s="48">
        <v>4807731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-167830709</v>
      </c>
      <c r="E36" s="48">
        <v>-133161773</v>
      </c>
      <c r="G36" s="85" t="s">
        <v>41</v>
      </c>
      <c r="H36" s="85"/>
      <c r="I36" s="48">
        <v>55749749</v>
      </c>
      <c r="J36" s="48">
        <v>322383</v>
      </c>
      <c r="K36" s="22"/>
    </row>
    <row r="37" spans="1:11" ht="12">
      <c r="A37" s="23"/>
      <c r="B37" s="85" t="s">
        <v>42</v>
      </c>
      <c r="C37" s="85"/>
      <c r="D37" s="48">
        <v>148796</v>
      </c>
      <c r="E37" s="48">
        <v>34724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55749749</v>
      </c>
      <c r="J38" s="53">
        <f>SUM(J31:J36)</f>
        <v>322383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92674394</v>
      </c>
      <c r="J40" s="53">
        <f>J27+J38</f>
        <v>33495111</v>
      </c>
      <c r="K40" s="22"/>
    </row>
    <row r="41" spans="1:11" ht="13.5">
      <c r="A41" s="52"/>
      <c r="B41" s="84" t="s">
        <v>47</v>
      </c>
      <c r="C41" s="84"/>
      <c r="D41" s="53">
        <f>SUM(D31:D39)</f>
        <v>726716109</v>
      </c>
      <c r="E41" s="53">
        <f>SUM(E31:E39)</f>
        <v>543602872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1265496485</v>
      </c>
      <c r="E43" s="53">
        <f>E26+E41</f>
        <v>1104537474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817841276</v>
      </c>
      <c r="J44" s="53">
        <f>SUM(J46:J48)</f>
        <v>817841276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715487600</v>
      </c>
      <c r="J46" s="48">
        <v>715487600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102353676</v>
      </c>
      <c r="J48" s="48">
        <v>102353676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354980815</v>
      </c>
      <c r="J50" s="53">
        <f>SUM(J52:J56)</f>
        <v>253201087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101779728</v>
      </c>
      <c r="J52" s="48">
        <v>45358220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205183923</v>
      </c>
      <c r="J53" s="48">
        <v>162093614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48017164</v>
      </c>
      <c r="J55" s="48">
        <v>45749253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1172822091</v>
      </c>
      <c r="J63" s="53">
        <f>J44+J50+J58</f>
        <v>1071042363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1265496485</v>
      </c>
      <c r="J65" s="53">
        <f>J40+J63</f>
        <v>1104537474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68.25">
      <c r="A3" s="104" t="s">
        <v>5</v>
      </c>
      <c r="B3" s="104"/>
      <c r="C3" s="104"/>
      <c r="D3" s="104"/>
      <c r="E3" s="13" t="str">
        <f>ESF!C7</f>
        <v>ADMINISTRACION PORTUARIA INTEGRAL DE MANZANILLO SA DE CV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217843405</v>
      </c>
    </row>
    <row r="8" spans="1:5" ht="15">
      <c r="A8" s="100"/>
      <c r="B8" s="98"/>
      <c r="C8" s="96" t="s">
        <v>13</v>
      </c>
      <c r="D8" s="96"/>
      <c r="E8" s="8">
        <f>ESF!D19</f>
        <v>128883949</v>
      </c>
    </row>
    <row r="9" spans="1:5" ht="15">
      <c r="A9" s="100"/>
      <c r="B9" s="98"/>
      <c r="C9" s="96" t="s">
        <v>15</v>
      </c>
      <c r="D9" s="96"/>
      <c r="E9" s="8">
        <f>ESF!D20</f>
        <v>192053022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538780376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498795968</v>
      </c>
    </row>
    <row r="18" spans="1:5" ht="15">
      <c r="A18" s="100"/>
      <c r="B18" s="98"/>
      <c r="C18" s="96" t="s">
        <v>36</v>
      </c>
      <c r="D18" s="96"/>
      <c r="E18" s="8">
        <f>ESF!D34</f>
        <v>390794323</v>
      </c>
    </row>
    <row r="19" spans="1:5" ht="15">
      <c r="A19" s="100"/>
      <c r="B19" s="98"/>
      <c r="C19" s="96" t="s">
        <v>38</v>
      </c>
      <c r="D19" s="96"/>
      <c r="E19" s="8">
        <f>ESF!D35</f>
        <v>4807731</v>
      </c>
    </row>
    <row r="20" spans="1:5" ht="15">
      <c r="A20" s="100"/>
      <c r="B20" s="98"/>
      <c r="C20" s="96" t="s">
        <v>40</v>
      </c>
      <c r="D20" s="96"/>
      <c r="E20" s="8">
        <f>ESF!D36</f>
        <v>-167830709</v>
      </c>
    </row>
    <row r="21" spans="1:5" ht="15">
      <c r="A21" s="100"/>
      <c r="B21" s="98"/>
      <c r="C21" s="96" t="s">
        <v>42</v>
      </c>
      <c r="D21" s="96"/>
      <c r="E21" s="8">
        <f>ESF!D37</f>
        <v>148796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726716109</v>
      </c>
    </row>
    <row r="25" spans="1:5" ht="15.75" thickBot="1">
      <c r="A25" s="100"/>
      <c r="B25" s="2"/>
      <c r="C25" s="97" t="s">
        <v>49</v>
      </c>
      <c r="D25" s="97"/>
      <c r="E25" s="9">
        <f>ESF!D43</f>
        <v>1265496485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30510106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290616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4538344</v>
      </c>
    </row>
    <row r="33" spans="1:5" ht="15">
      <c r="A33" s="100"/>
      <c r="B33" s="98"/>
      <c r="C33" s="96" t="s">
        <v>25</v>
      </c>
      <c r="D33" s="96"/>
      <c r="E33" s="8">
        <f>ESF!I25</f>
        <v>1585579</v>
      </c>
    </row>
    <row r="34" spans="1:5" ht="15.75" thickBot="1">
      <c r="A34" s="100"/>
      <c r="B34" s="4"/>
      <c r="C34" s="97" t="s">
        <v>27</v>
      </c>
      <c r="D34" s="97"/>
      <c r="E34" s="9">
        <f>ESF!I27</f>
        <v>36924645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55749749</v>
      </c>
    </row>
    <row r="41" spans="1:5" ht="15.75" thickBot="1">
      <c r="A41" s="100"/>
      <c r="B41" s="2"/>
      <c r="C41" s="97" t="s">
        <v>44</v>
      </c>
      <c r="D41" s="97"/>
      <c r="E41" s="9">
        <f>ESF!I38</f>
        <v>55749749</v>
      </c>
    </row>
    <row r="42" spans="1:5" ht="15.75" thickBot="1">
      <c r="A42" s="100"/>
      <c r="B42" s="2"/>
      <c r="C42" s="97" t="s">
        <v>46</v>
      </c>
      <c r="D42" s="97"/>
      <c r="E42" s="9">
        <f>ESF!I40</f>
        <v>92674394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817841276</v>
      </c>
    </row>
    <row r="44" spans="1:5" ht="15">
      <c r="A44" s="3"/>
      <c r="B44" s="98"/>
      <c r="C44" s="96" t="s">
        <v>51</v>
      </c>
      <c r="D44" s="96"/>
      <c r="E44" s="8">
        <f>ESF!I46</f>
        <v>715487600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102353676</v>
      </c>
    </row>
    <row r="47" spans="1:5" ht="15">
      <c r="A47" s="3"/>
      <c r="B47" s="98"/>
      <c r="C47" s="99" t="s">
        <v>54</v>
      </c>
      <c r="D47" s="99"/>
      <c r="E47" s="10">
        <f>ESF!I50</f>
        <v>354980815</v>
      </c>
    </row>
    <row r="48" spans="1:5" ht="15">
      <c r="A48" s="3"/>
      <c r="B48" s="98"/>
      <c r="C48" s="96" t="s">
        <v>55</v>
      </c>
      <c r="D48" s="96"/>
      <c r="E48" s="8">
        <f>ESF!I52</f>
        <v>101779728</v>
      </c>
    </row>
    <row r="49" spans="1:5" ht="15">
      <c r="A49" s="3"/>
      <c r="B49" s="98"/>
      <c r="C49" s="96" t="s">
        <v>56</v>
      </c>
      <c r="D49" s="96"/>
      <c r="E49" s="8">
        <f>ESF!I53</f>
        <v>205183923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48017164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1172822091</v>
      </c>
    </row>
    <row r="57" spans="1:5" ht="15.75" thickBot="1">
      <c r="A57" s="3"/>
      <c r="B57" s="2"/>
      <c r="C57" s="97" t="s">
        <v>64</v>
      </c>
      <c r="D57" s="97"/>
      <c r="E57" s="9">
        <f>ESF!I65</f>
        <v>1265496485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162302838</v>
      </c>
    </row>
    <row r="60" spans="1:5" ht="15">
      <c r="A60" s="100"/>
      <c r="B60" s="98"/>
      <c r="C60" s="96" t="s">
        <v>13</v>
      </c>
      <c r="D60" s="96"/>
      <c r="E60" s="8">
        <f>ESF!E19</f>
        <v>137273047</v>
      </c>
    </row>
    <row r="61" spans="1:5" ht="15">
      <c r="A61" s="100"/>
      <c r="B61" s="98"/>
      <c r="C61" s="96" t="s">
        <v>15</v>
      </c>
      <c r="D61" s="96"/>
      <c r="E61" s="8">
        <f>ESF!E20</f>
        <v>261358717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560934602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428186556</v>
      </c>
    </row>
    <row r="70" spans="1:5" ht="15">
      <c r="A70" s="100"/>
      <c r="B70" s="98"/>
      <c r="C70" s="96" t="s">
        <v>36</v>
      </c>
      <c r="D70" s="96"/>
      <c r="E70" s="8">
        <f>ESF!E34</f>
        <v>243735634</v>
      </c>
    </row>
    <row r="71" spans="1:5" ht="15">
      <c r="A71" s="100"/>
      <c r="B71" s="98"/>
      <c r="C71" s="96" t="s">
        <v>38</v>
      </c>
      <c r="D71" s="96"/>
      <c r="E71" s="8">
        <f>ESF!E35</f>
        <v>4807731</v>
      </c>
    </row>
    <row r="72" spans="1:5" ht="15">
      <c r="A72" s="100"/>
      <c r="B72" s="98"/>
      <c r="C72" s="96" t="s">
        <v>40</v>
      </c>
      <c r="D72" s="96"/>
      <c r="E72" s="8">
        <f>ESF!E36</f>
        <v>-133161773</v>
      </c>
    </row>
    <row r="73" spans="1:5" ht="15">
      <c r="A73" s="100"/>
      <c r="B73" s="98"/>
      <c r="C73" s="96" t="s">
        <v>42</v>
      </c>
      <c r="D73" s="96"/>
      <c r="E73" s="8">
        <f>ESF!E37</f>
        <v>34724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543602872</v>
      </c>
    </row>
    <row r="77" spans="1:5" ht="15.75" thickBot="1">
      <c r="A77" s="100"/>
      <c r="B77" s="2"/>
      <c r="C77" s="97" t="s">
        <v>49</v>
      </c>
      <c r="D77" s="97"/>
      <c r="E77" s="9">
        <f>ESF!E43</f>
        <v>1104537474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27877605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160813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4717955</v>
      </c>
    </row>
    <row r="85" spans="1:5" ht="15">
      <c r="A85" s="100"/>
      <c r="B85" s="98"/>
      <c r="C85" s="96" t="s">
        <v>25</v>
      </c>
      <c r="D85" s="96"/>
      <c r="E85" s="8">
        <f>ESF!J25</f>
        <v>416355</v>
      </c>
    </row>
    <row r="86" spans="1:5" ht="15.75" thickBot="1">
      <c r="A86" s="100"/>
      <c r="B86" s="4"/>
      <c r="C86" s="97" t="s">
        <v>27</v>
      </c>
      <c r="D86" s="97"/>
      <c r="E86" s="9">
        <f>ESF!J27</f>
        <v>33172728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322383</v>
      </c>
    </row>
    <row r="93" spans="1:5" ht="15.75" thickBot="1">
      <c r="A93" s="100"/>
      <c r="B93" s="2"/>
      <c r="C93" s="97" t="s">
        <v>44</v>
      </c>
      <c r="D93" s="97"/>
      <c r="E93" s="9">
        <f>ESF!J38</f>
        <v>322383</v>
      </c>
    </row>
    <row r="94" spans="1:5" ht="15.75" thickBot="1">
      <c r="A94" s="100"/>
      <c r="B94" s="2"/>
      <c r="C94" s="97" t="s">
        <v>46</v>
      </c>
      <c r="D94" s="97"/>
      <c r="E94" s="9">
        <f>ESF!J40</f>
        <v>33495111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817841276</v>
      </c>
    </row>
    <row r="96" spans="1:5" ht="15">
      <c r="A96" s="3"/>
      <c r="B96" s="98"/>
      <c r="C96" s="96" t="s">
        <v>51</v>
      </c>
      <c r="D96" s="96"/>
      <c r="E96" s="8">
        <f>ESF!J46</f>
        <v>715487600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102353676</v>
      </c>
    </row>
    <row r="99" spans="1:5" ht="15">
      <c r="A99" s="3"/>
      <c r="B99" s="98"/>
      <c r="C99" s="99" t="s">
        <v>54</v>
      </c>
      <c r="D99" s="99"/>
      <c r="E99" s="10">
        <f>ESF!J50</f>
        <v>253201087</v>
      </c>
    </row>
    <row r="100" spans="1:5" ht="15">
      <c r="A100" s="3"/>
      <c r="B100" s="98"/>
      <c r="C100" s="96" t="s">
        <v>55</v>
      </c>
      <c r="D100" s="96"/>
      <c r="E100" s="8">
        <f>ESF!J52</f>
        <v>45358220</v>
      </c>
    </row>
    <row r="101" spans="1:5" ht="15">
      <c r="A101" s="3"/>
      <c r="B101" s="98"/>
      <c r="C101" s="96" t="s">
        <v>56</v>
      </c>
      <c r="D101" s="96"/>
      <c r="E101" s="8">
        <f>ESF!J53</f>
        <v>162093614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45749253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1071042363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1104537474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DR J Jesús Orozco Alfaro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CP Rogelio Valencia Sanchez</v>
      </c>
    </row>
    <row r="113" spans="1:5" ht="15">
      <c r="A113" s="3"/>
      <c r="B113" s="2"/>
      <c r="C113" s="95"/>
      <c r="D113" s="5" t="s">
        <v>66</v>
      </c>
      <c r="E113" s="10" t="str">
        <f>ESF!G74</f>
        <v>Gerente de Admnistración y Finanzas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teresita_quezada</dc:creator>
  <cp:keywords/>
  <dc:description/>
  <cp:lastModifiedBy>Karim Abuchard Padilla</cp:lastModifiedBy>
  <cp:lastPrinted>2014-03-22T00:54:22Z</cp:lastPrinted>
  <dcterms:created xsi:type="dcterms:W3CDTF">2014-01-27T16:27:43Z</dcterms:created>
  <dcterms:modified xsi:type="dcterms:W3CDTF">2014-04-09T21:51:25Z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