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<sst xmlns="http://schemas.openxmlformats.org/spreadsheetml/2006/main" count="157" uniqueCount="53">
  <si>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</si>
  <si>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</si>
  <si>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</si>
  <si>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</si>
  <si>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</si>
  <si>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</si>
  <si>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</si>
  <si>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</si>
  <si>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</si>
  <si>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</si>
  <si>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</si>
  <si>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</si>
  <si>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</si>
  <si>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</si>
  <si>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</si>
  <si>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</si>
  <si>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</si>
  <si>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</si>
  <si>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</si>
  <si>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</si>
  <si>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</si>
  <si>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</si>
  <si>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</si>
  <si>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</si>
  <si>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</si>
  <si>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</si>
  <si>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</si>
  <si>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</si>
  <si>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</si>
  <si>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</si>
  <si>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</si>
  <si>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</si>
  <si>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</si>
  <si>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</si>
  <si>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</si>
  <si>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</si>
  <si>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</si>
  <si>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</si>
  <si>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</si>
  <si>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</si>
  <si>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</si>
  <si>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</si>
  <si>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</si>
  <si>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</si>
  <si>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</si>
  <si>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</si>
  <si>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</si>
  <si>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</si>
  <si>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ADMINISTRACIÓN PORTUARIA INTEGRAL DE MANZANILLO SA DE CV</t>
  </si>
  <si>
    <t>DR J Jesús Orozco Alfaro</t>
  </si>
  <si>
    <t>Director General</t>
  </si>
  <si>
    <t>CP Rogelio Valencia Sanchez</t>
  </si>
  <si>
    <t>Gerente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</si>
</sst>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E21" sqref="E21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560934602</v>
      </c>
      <c r="E16" s="31">
        <f>SUM(E18:E24)</f>
        <v>13097842028</v>
      </c>
      <c r="F16" s="31">
        <f>SUM(F18:F24)</f>
        <v>13119996254</v>
      </c>
      <c r="G16" s="31">
        <f>D16+E16-F16</f>
        <v>538780376</v>
      </c>
      <c r="H16" s="31">
        <f>G16-D16</f>
        <v>-22154226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162302838</v>
      </c>
      <c r="E18" s="37">
        <v>10894175137</v>
      </c>
      <c r="F18" s="37">
        <v>10838634570</v>
      </c>
      <c r="G18" s="38">
        <f>D18+E18-F18</f>
        <v>217843405</v>
      </c>
      <c r="H18" s="38">
        <f>G18-D18</f>
        <v>55540567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137273047</v>
      </c>
      <c r="E19" s="37">
        <v>1767169942</v>
      </c>
      <c r="F19" s="37">
        <v>1775559040</v>
      </c>
      <c r="G19" s="38">
        <f aca="true" t="shared" si="0" ref="G19:G24">D19+E19-F19</f>
        <v>128883949</v>
      </c>
      <c r="H19" s="38">
        <f aca="true" t="shared" si="1" ref="H19:H24">G19-D19</f>
        <v>-8389098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261358717</v>
      </c>
      <c r="E20" s="37">
        <v>436496949</v>
      </c>
      <c r="F20" s="37">
        <v>505802644</v>
      </c>
      <c r="G20" s="38">
        <f t="shared" si="0"/>
        <v>192053022</v>
      </c>
      <c r="H20" s="38">
        <f t="shared" si="1"/>
        <v>-69305695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543602872</v>
      </c>
      <c r="E26" s="31">
        <f>SUM(E28:E36)</f>
        <v>1100434057</v>
      </c>
      <c r="F26" s="31">
        <f>SUM(F28:F36)</f>
        <v>917320820</v>
      </c>
      <c r="G26" s="31">
        <f>D26+E26-F26</f>
        <v>726716109</v>
      </c>
      <c r="H26" s="31">
        <f>G26-D26</f>
        <v>183113237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428186556</v>
      </c>
      <c r="E30" s="37">
        <v>952473449</v>
      </c>
      <c r="F30" s="37">
        <v>881864037</v>
      </c>
      <c r="G30" s="38">
        <f t="shared" si="2"/>
        <v>498795968</v>
      </c>
      <c r="H30" s="38">
        <f t="shared" si="3"/>
        <v>70609412</v>
      </c>
      <c r="I30" s="35"/>
    </row>
    <row r="31" spans="1:9" ht="19.5" customHeight="1">
      <c r="A31" s="33"/>
      <c r="B31" s="56" t="s">
        <v>27</v>
      </c>
      <c r="C31" s="56"/>
      <c r="D31" s="37">
        <v>243735634</v>
      </c>
      <c r="E31" s="37">
        <v>147452316</v>
      </c>
      <c r="F31" s="37">
        <v>393627</v>
      </c>
      <c r="G31" s="38">
        <f t="shared" si="2"/>
        <v>390794323</v>
      </c>
      <c r="H31" s="38">
        <f t="shared" si="3"/>
        <v>147058689</v>
      </c>
      <c r="I31" s="35"/>
    </row>
    <row r="32" spans="1:9" ht="19.5" customHeight="1">
      <c r="A32" s="33"/>
      <c r="B32" s="56" t="s">
        <v>28</v>
      </c>
      <c r="C32" s="56"/>
      <c r="D32" s="37">
        <v>4807731</v>
      </c>
      <c r="E32" s="37"/>
      <c r="F32" s="37">
        <v>0</v>
      </c>
      <c r="G32" s="38">
        <f t="shared" si="2"/>
        <v>4807731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-133161773</v>
      </c>
      <c r="E33" s="37">
        <v>389350</v>
      </c>
      <c r="F33" s="37">
        <v>35058286</v>
      </c>
      <c r="G33" s="38">
        <f t="shared" si="2"/>
        <v>-167830709</v>
      </c>
      <c r="H33" s="38">
        <f t="shared" si="3"/>
        <v>-34668936</v>
      </c>
      <c r="I33" s="35"/>
    </row>
    <row r="34" spans="1:9" ht="19.5" customHeight="1">
      <c r="A34" s="33"/>
      <c r="B34" s="56" t="s">
        <v>30</v>
      </c>
      <c r="C34" s="56"/>
      <c r="D34" s="37">
        <v>34724</v>
      </c>
      <c r="E34" s="37">
        <v>118942</v>
      </c>
      <c r="F34" s="37">
        <v>4870</v>
      </c>
      <c r="G34" s="38">
        <f t="shared" si="2"/>
        <v>148796</v>
      </c>
      <c r="H34" s="38">
        <f t="shared" si="3"/>
        <v>114072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1104537474</v>
      </c>
      <c r="E38" s="31">
        <f>E16+E26</f>
        <v>14198276085</v>
      </c>
      <c r="F38" s="31">
        <f>F16+F26</f>
        <v>14037317074</v>
      </c>
      <c r="G38" s="31">
        <f>G16+G26</f>
        <v>1265496485</v>
      </c>
      <c r="H38" s="31">
        <f>H16+H26</f>
        <v>160959011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560934602</v>
      </c>
    </row>
    <row r="7" spans="2:5" ht="15">
      <c r="B7" s="81"/>
      <c r="C7" s="82"/>
      <c r="D7" s="4" t="s">
        <v>16</v>
      </c>
      <c r="E7" s="5">
        <f>EAA!D18</f>
        <v>162302838</v>
      </c>
    </row>
    <row r="8" spans="2:5" ht="15">
      <c r="B8" s="81"/>
      <c r="C8" s="82"/>
      <c r="D8" s="4" t="s">
        <v>17</v>
      </c>
      <c r="E8" s="5">
        <f>EAA!D19</f>
        <v>137273047</v>
      </c>
    </row>
    <row r="9" spans="2:5" ht="15">
      <c r="B9" s="81"/>
      <c r="C9" s="82"/>
      <c r="D9" s="3" t="s">
        <v>18</v>
      </c>
      <c r="E9" s="5">
        <f>EAA!D20</f>
        <v>261358717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543602872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428186556</v>
      </c>
    </row>
    <row r="18" spans="2:5" ht="15">
      <c r="B18" s="81"/>
      <c r="C18" s="82"/>
      <c r="D18" s="4" t="s">
        <v>27</v>
      </c>
      <c r="E18" s="5">
        <f>EAA!D31</f>
        <v>243735634</v>
      </c>
    </row>
    <row r="19" spans="2:5" ht="15">
      <c r="B19" s="81"/>
      <c r="C19" s="82"/>
      <c r="D19" s="4" t="s">
        <v>28</v>
      </c>
      <c r="E19" s="5">
        <f>EAA!D32</f>
        <v>4807731</v>
      </c>
    </row>
    <row r="20" spans="2:5" ht="15">
      <c r="B20" s="81"/>
      <c r="C20" s="82"/>
      <c r="D20" s="4" t="s">
        <v>29</v>
      </c>
      <c r="E20" s="5">
        <f>EAA!D33</f>
        <v>-133161773</v>
      </c>
    </row>
    <row r="21" spans="2:5" ht="15">
      <c r="B21" s="81"/>
      <c r="C21" s="82"/>
      <c r="D21" s="4" t="s">
        <v>30</v>
      </c>
      <c r="E21" s="5">
        <f>EAA!D34</f>
        <v>34724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1104537474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13097842028</v>
      </c>
    </row>
    <row r="26" spans="2:5" ht="15">
      <c r="B26" s="81"/>
      <c r="C26" s="82"/>
      <c r="D26" s="4" t="s">
        <v>16</v>
      </c>
      <c r="E26" s="5">
        <f>EAA!E18</f>
        <v>10894175137</v>
      </c>
    </row>
    <row r="27" spans="2:5" ht="15">
      <c r="B27" s="81"/>
      <c r="C27" s="82"/>
      <c r="D27" s="4" t="s">
        <v>17</v>
      </c>
      <c r="E27" s="5">
        <f>EAA!E19</f>
        <v>1767169942</v>
      </c>
    </row>
    <row r="28" spans="2:5" ht="15">
      <c r="B28" s="81"/>
      <c r="C28" s="82"/>
      <c r="D28" s="3" t="s">
        <v>18</v>
      </c>
      <c r="E28" s="5">
        <f>EAA!E20</f>
        <v>436496949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1100434057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952473449</v>
      </c>
    </row>
    <row r="37" spans="2:5" ht="15">
      <c r="B37" s="81"/>
      <c r="C37" s="82"/>
      <c r="D37" s="4" t="s">
        <v>27</v>
      </c>
      <c r="E37" s="5">
        <f>EAA!E31</f>
        <v>147452316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389350</v>
      </c>
    </row>
    <row r="40" spans="2:5" ht="15">
      <c r="B40" s="81"/>
      <c r="C40" s="82"/>
      <c r="D40" s="4" t="s">
        <v>30</v>
      </c>
      <c r="E40" s="5">
        <f>EAA!E34</f>
        <v>118942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14198276085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13119996254</v>
      </c>
    </row>
    <row r="45" spans="2:5" ht="15">
      <c r="B45" s="81"/>
      <c r="C45" s="82"/>
      <c r="D45" s="4" t="s">
        <v>16</v>
      </c>
      <c r="E45" s="5">
        <f>EAA!F18</f>
        <v>10838634570</v>
      </c>
    </row>
    <row r="46" spans="2:5" ht="15">
      <c r="B46" s="81"/>
      <c r="C46" s="82"/>
      <c r="D46" s="4" t="s">
        <v>17</v>
      </c>
      <c r="E46" s="5">
        <f>EAA!F19</f>
        <v>1775559040</v>
      </c>
    </row>
    <row r="47" spans="2:5" ht="15">
      <c r="B47" s="81"/>
      <c r="C47" s="82"/>
      <c r="D47" s="3" t="s">
        <v>18</v>
      </c>
      <c r="E47" s="5">
        <f>EAA!F20</f>
        <v>505802644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917320820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881864037</v>
      </c>
    </row>
    <row r="56" spans="2:5" ht="15">
      <c r="B56" s="81"/>
      <c r="C56" s="82"/>
      <c r="D56" s="4" t="s">
        <v>27</v>
      </c>
      <c r="E56" s="5">
        <f>EAA!F31</f>
        <v>393627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35058286</v>
      </c>
    </row>
    <row r="59" spans="2:5" ht="15">
      <c r="B59" s="81"/>
      <c r="C59" s="82"/>
      <c r="D59" s="4" t="s">
        <v>30</v>
      </c>
      <c r="E59" s="5">
        <f>EAA!F34</f>
        <v>4870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14037317074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538780376</v>
      </c>
    </row>
    <row r="64" spans="2:5" ht="15">
      <c r="B64" s="84"/>
      <c r="C64" s="82"/>
      <c r="D64" s="4" t="s">
        <v>16</v>
      </c>
      <c r="E64" s="5">
        <f>EAA!G18</f>
        <v>217843405</v>
      </c>
    </row>
    <row r="65" spans="2:5" ht="15">
      <c r="B65" s="84"/>
      <c r="C65" s="82"/>
      <c r="D65" s="4" t="s">
        <v>17</v>
      </c>
      <c r="E65" s="5">
        <f>EAA!G19</f>
        <v>128883949</v>
      </c>
    </row>
    <row r="66" spans="2:5" ht="15">
      <c r="B66" s="84"/>
      <c r="C66" s="82"/>
      <c r="D66" s="3" t="s">
        <v>18</v>
      </c>
      <c r="E66" s="5">
        <f>EAA!G20</f>
        <v>192053022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726716109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498795968</v>
      </c>
    </row>
    <row r="75" spans="2:5" ht="15">
      <c r="B75" s="84"/>
      <c r="C75" s="82"/>
      <c r="D75" s="4" t="s">
        <v>27</v>
      </c>
      <c r="E75" s="5">
        <f>EAA!G31</f>
        <v>390794323</v>
      </c>
    </row>
    <row r="76" spans="2:5" ht="15">
      <c r="B76" s="84"/>
      <c r="C76" s="82"/>
      <c r="D76" s="4" t="s">
        <v>28</v>
      </c>
      <c r="E76" s="5">
        <f>EAA!G32</f>
        <v>4807731</v>
      </c>
    </row>
    <row r="77" spans="2:5" ht="15">
      <c r="B77" s="84"/>
      <c r="C77" s="82"/>
      <c r="D77" s="4" t="s">
        <v>29</v>
      </c>
      <c r="E77" s="5">
        <f>EAA!G33</f>
        <v>-167830709</v>
      </c>
    </row>
    <row r="78" spans="2:5" ht="15">
      <c r="B78" s="84"/>
      <c r="C78" s="82"/>
      <c r="D78" s="4" t="s">
        <v>30</v>
      </c>
      <c r="E78" s="5">
        <f>EAA!G34</f>
        <v>148796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1265496485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-22154226</v>
      </c>
    </row>
    <row r="83" spans="2:5" ht="15">
      <c r="B83" s="84"/>
      <c r="C83" s="82"/>
      <c r="D83" s="4" t="s">
        <v>16</v>
      </c>
      <c r="E83" s="5">
        <f>EAA!H18</f>
        <v>55540567</v>
      </c>
    </row>
    <row r="84" spans="2:5" ht="15">
      <c r="B84" s="84"/>
      <c r="C84" s="82"/>
      <c r="D84" s="4" t="s">
        <v>17</v>
      </c>
      <c r="E84" s="5">
        <f>EAA!H19</f>
        <v>-8389098</v>
      </c>
    </row>
    <row r="85" spans="2:5" ht="15">
      <c r="B85" s="84"/>
      <c r="C85" s="82"/>
      <c r="D85" s="3" t="s">
        <v>18</v>
      </c>
      <c r="E85" s="5">
        <f>EAA!H20</f>
        <v>-69305695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183113237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70609412</v>
      </c>
    </row>
    <row r="94" spans="2:5" ht="15">
      <c r="B94" s="84"/>
      <c r="C94" s="82"/>
      <c r="D94" s="4" t="s">
        <v>27</v>
      </c>
      <c r="E94" s="5">
        <f>EAA!H31</f>
        <v>147058689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-34668936</v>
      </c>
    </row>
    <row r="97" spans="2:5" ht="15">
      <c r="B97" s="84"/>
      <c r="C97" s="82"/>
      <c r="D97" s="4" t="s">
        <v>30</v>
      </c>
      <c r="E97" s="5">
        <f>EAA!H34</f>
        <v>114072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160959011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</dc:title>
  <dc:subject/>
  <dc:creator>teresita_quezada</dc:creator>
  <cp:keywords/>
  <dc:description/>
  <cp:lastModifiedBy>Karim Abuchard Padilla</cp:lastModifiedBy>
  <cp:lastPrinted>2014-03-22T00:54:40Z</cp:lastPrinted>
  <dcterms:created xsi:type="dcterms:W3CDTF">2014-01-27T18:04:15Z</dcterms:created>
  <dcterms:modified xsi:type="dcterms:W3CDTF">2014-03-26T01:20:32Z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