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<sst xmlns="http://schemas.openxmlformats.org/spreadsheetml/2006/main" count="161" uniqueCount="41">
  <si>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</si>
  <si>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</si>
  <si>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</si>
  <si>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</si>
  <si>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</si>
  <si>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</si>
  <si>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</si>
  <si>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</si>
  <si>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</si>
  <si>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</si>
  <si>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</si>
  <si>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</si>
  <si>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</si>
  <si>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</si>
  <si>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</si>
  <si>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</si>
  <si>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</si>
  <si>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</si>
  <si>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</si>
  <si>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</si>
  <si>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</si>
  <si>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</si>
  <si>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</si>
  <si>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</si>
  <si>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</si>
  <si>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</si>
  <si>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</si>
  <si>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</si>
  <si>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</si>
  <si>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</si>
  <si>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</si>
  <si>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</si>
  <si>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</si>
  <si>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</si>
  <si>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</si>
  <si>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</si>
  <si>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FERROCARRIL DEL ISTMO DE TEHUANTEPEC SA DE CV</t>
  </si>
  <si>
    <t>LIC CIPRIANO LÓPEZ MÁRQUEZ</t>
  </si>
  <si>
    <t>SUBDIRECTOR DE FINANZAS Y ADMINISTRACIÓN</t>
  </si>
  <si>
    <t>C.P. EDUARDO NICOLAT LÓPEZ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</si>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</sst>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7">
      <selection activeCell="E37" sqref="E3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-38285</v>
      </c>
      <c r="F14" s="36">
        <v>38285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8917413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8917413</v>
      </c>
      <c r="I16" s="34"/>
    </row>
    <row r="17" spans="1:9" ht="13.5">
      <c r="A17" s="30"/>
      <c r="B17" s="53" t="s">
        <v>14</v>
      </c>
      <c r="C17" s="53"/>
      <c r="D17" s="41">
        <v>8917413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8917413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1693587796</v>
      </c>
      <c r="E21" s="40">
        <f>SUM(E22:E25)</f>
        <v>-37017455</v>
      </c>
      <c r="F21" s="40">
        <f>SUM(F22:F25)</f>
        <v>-39447717</v>
      </c>
      <c r="G21" s="40">
        <f>SUM(G22:G25)</f>
        <v>-13223357</v>
      </c>
      <c r="H21" s="40">
        <f t="shared" si="0"/>
        <v>1603899267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-1162449</v>
      </c>
      <c r="G22" s="41">
        <v>0</v>
      </c>
      <c r="H22" s="39">
        <f t="shared" si="0"/>
        <v>-1162449</v>
      </c>
      <c r="I22" s="34"/>
    </row>
    <row r="23" spans="1:9" ht="13.5">
      <c r="A23" s="30"/>
      <c r="B23" s="53" t="s">
        <v>19</v>
      </c>
      <c r="C23" s="53"/>
      <c r="D23" s="41">
        <v>1693587796</v>
      </c>
      <c r="E23" s="41">
        <v>-37017455</v>
      </c>
      <c r="F23" s="41">
        <v>-38285268</v>
      </c>
      <c r="G23" s="41">
        <v>-13223357</v>
      </c>
      <c r="H23" s="39">
        <f t="shared" si="0"/>
        <v>1605061716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1702505209</v>
      </c>
      <c r="E27" s="42">
        <f>E14+E16+E21</f>
        <v>-37055740</v>
      </c>
      <c r="F27" s="42">
        <f>F14+F16+F21</f>
        <v>-39409432</v>
      </c>
      <c r="G27" s="42">
        <f>G14+G16+G21</f>
        <v>-13223357</v>
      </c>
      <c r="H27" s="42">
        <f>SUM(D27:G27)</f>
        <v>1612816680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201066627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201066627</v>
      </c>
      <c r="I29" s="34"/>
    </row>
    <row r="30" spans="1:9" ht="13.5">
      <c r="A30" s="30"/>
      <c r="B30" s="53" t="s">
        <v>24</v>
      </c>
      <c r="C30" s="53"/>
      <c r="D30" s="41">
        <v>201066627</v>
      </c>
      <c r="E30" s="41">
        <v>0</v>
      </c>
      <c r="F30" s="41">
        <v>0</v>
      </c>
      <c r="G30" s="41">
        <v>0</v>
      </c>
      <c r="H30" s="39">
        <f>SUM(D30:G30)</f>
        <v>201066627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-14385806</v>
      </c>
      <c r="F34" s="40">
        <f>SUM(F35:F38)</f>
        <v>-21262327</v>
      </c>
      <c r="G34" s="40">
        <f>SUM(G35:G38)</f>
        <v>13223357</v>
      </c>
      <c r="H34" s="40">
        <f>SUM(D34:G34)</f>
        <v>-22424776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-22424776</v>
      </c>
      <c r="G35" s="41">
        <v>0</v>
      </c>
      <c r="H35" s="39">
        <f>SUM(D35:G35)</f>
        <v>-22424776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-14385806</v>
      </c>
      <c r="F36" s="41">
        <v>1162449</v>
      </c>
      <c r="G36" s="41">
        <v>13223357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1903571836</v>
      </c>
      <c r="E40" s="44">
        <f>E27+E29+E34</f>
        <v>-51441546</v>
      </c>
      <c r="F40" s="44">
        <f>F27+F29+F34</f>
        <v>-60671759</v>
      </c>
      <c r="G40" s="44">
        <f>G27+G29+G34</f>
        <v>0</v>
      </c>
      <c r="H40" s="44">
        <f>SUM(D40:G40)</f>
        <v>1791458531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FERROCARRIL DEL ISTMO DE TEHUANTEPEC SA DE CV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8917413</v>
      </c>
    </row>
    <row r="8" spans="2:5" ht="15">
      <c r="B8" s="70"/>
      <c r="C8" s="69" t="s">
        <v>14</v>
      </c>
      <c r="D8" s="69"/>
      <c r="E8" s="3">
        <f>EVHP!D17</f>
        <v>8917413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1693587796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1693587796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1702505209</v>
      </c>
    </row>
    <row r="17" spans="2:5" ht="34.5" customHeight="1">
      <c r="B17" s="70"/>
      <c r="C17" s="68" t="s">
        <v>23</v>
      </c>
      <c r="D17" s="68"/>
      <c r="E17" s="2">
        <f>EVHP!D29</f>
        <v>201066627</v>
      </c>
    </row>
    <row r="18" spans="2:5" ht="15">
      <c r="B18" s="70"/>
      <c r="C18" s="69" t="s">
        <v>24</v>
      </c>
      <c r="D18" s="69"/>
      <c r="E18" s="3">
        <f>EVHP!D30</f>
        <v>201066627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1903571836</v>
      </c>
    </row>
    <row r="27" spans="2:5" ht="15">
      <c r="B27" s="74" t="s">
        <v>8</v>
      </c>
      <c r="C27" s="67" t="s">
        <v>12</v>
      </c>
      <c r="D27" s="67"/>
      <c r="E27" s="2">
        <f>EVHP!E14</f>
        <v>-38285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-37017455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-37017455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-37055740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-14385806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-14385806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-51441546</v>
      </c>
    </row>
    <row r="48" spans="2:5" ht="15">
      <c r="B48" s="74" t="s">
        <v>9</v>
      </c>
      <c r="C48" s="67" t="s">
        <v>12</v>
      </c>
      <c r="D48" s="67"/>
      <c r="E48" s="2">
        <f>EVHP!F14</f>
        <v>38285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-39447717</v>
      </c>
    </row>
    <row r="54" spans="2:5" ht="15">
      <c r="B54" s="74"/>
      <c r="C54" s="69" t="s">
        <v>18</v>
      </c>
      <c r="D54" s="69"/>
      <c r="E54" s="3">
        <f>EVHP!F22</f>
        <v>-1162449</v>
      </c>
    </row>
    <row r="55" spans="2:5" ht="15">
      <c r="B55" s="74"/>
      <c r="C55" s="69" t="s">
        <v>19</v>
      </c>
      <c r="D55" s="69"/>
      <c r="E55" s="3">
        <f>EVHP!F23</f>
        <v>-38285268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-39409432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-21262327</v>
      </c>
    </row>
    <row r="64" spans="2:5" ht="15">
      <c r="B64" s="74"/>
      <c r="C64" s="69" t="s">
        <v>18</v>
      </c>
      <c r="D64" s="69"/>
      <c r="E64" s="3">
        <f>EVHP!F35</f>
        <v>-22424776</v>
      </c>
    </row>
    <row r="65" spans="2:5" ht="15">
      <c r="B65" s="74"/>
      <c r="C65" s="69" t="s">
        <v>19</v>
      </c>
      <c r="D65" s="69"/>
      <c r="E65" s="3">
        <f>EVHP!F36</f>
        <v>1162449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-60671759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-13223357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-13223357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-13223357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13223357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13223357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8917413</v>
      </c>
    </row>
    <row r="92" spans="2:5" ht="15">
      <c r="B92" s="70"/>
      <c r="C92" s="69" t="s">
        <v>14</v>
      </c>
      <c r="D92" s="69"/>
      <c r="E92" s="3">
        <f>EVHP!H17</f>
        <v>8917413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1603899267</v>
      </c>
    </row>
    <row r="96" spans="2:5" ht="15">
      <c r="B96" s="70"/>
      <c r="C96" s="69" t="s">
        <v>18</v>
      </c>
      <c r="D96" s="69"/>
      <c r="E96" s="3">
        <f>EVHP!H22</f>
        <v>-1162449</v>
      </c>
    </row>
    <row r="97" spans="2:5" ht="15">
      <c r="B97" s="70"/>
      <c r="C97" s="69" t="s">
        <v>19</v>
      </c>
      <c r="D97" s="69"/>
      <c r="E97" s="3">
        <f>EVHP!H23</f>
        <v>1605061716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1702505209</v>
      </c>
    </row>
    <row r="101" spans="2:5" ht="15">
      <c r="B101" s="70"/>
      <c r="C101" s="68" t="s">
        <v>23</v>
      </c>
      <c r="D101" s="68"/>
      <c r="E101" s="2">
        <f>SUM(E17:H17)</f>
        <v>201066627</v>
      </c>
    </row>
    <row r="102" spans="2:5" ht="15">
      <c r="B102" s="70"/>
      <c r="C102" s="69" t="s">
        <v>24</v>
      </c>
      <c r="D102" s="69"/>
      <c r="E102" s="3">
        <f>EVHP!H30</f>
        <v>201066627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-22424776</v>
      </c>
    </row>
    <row r="106" spans="2:5" ht="15">
      <c r="B106" s="70"/>
      <c r="C106" s="69" t="s">
        <v>18</v>
      </c>
      <c r="D106" s="69"/>
      <c r="E106" s="3">
        <f>EVHP!H35</f>
        <v>-22424776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1903571836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LIC CIPRIANO LÓPEZ MÁRQUEZ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selene_villegas</cp:lastModifiedBy>
  <cp:lastPrinted>2014-03-15T18:12:22Z</cp:lastPrinted>
  <dcterms:created xsi:type="dcterms:W3CDTF">2014-01-27T17:49:52Z</dcterms:created>
  <dcterms:modified xsi:type="dcterms:W3CDTF">2014-03-25T17:17:54Z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