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<sst xmlns="http://schemas.openxmlformats.org/spreadsheetml/2006/main" count="67" uniqueCount="64">
  <si>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JEFE DEPARTAMENTO DE CONTABILIDAD</t>
  </si>
  <si>
    <t>SUBDIRECTOR DE FINANZAS Y ADMINISTRACIÓN</t>
  </si>
  <si>
    <t>C.P. EDUARDO NICOLAT LÓPEZ</t>
  </si>
  <si>
    <t>LIC. CIPRIANO LÓPEZ MÁRQUEZ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</si>
  <si>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</si>
  <si>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</si>
  <si>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</si>
  <si>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</si>
  <si>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</si>
  <si>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</si>
  <si>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</si>
  <si>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</si>
  <si>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</si>
  <si>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</si>
  <si>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</si>
  <si>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</si>
  <si>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</si>
  <si>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</si>
  <si>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</si>
  <si>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</si>
  <si>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</si>
  <si>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</si>
  <si>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</si>
  <si>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</si>
  <si>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</si>
  <si>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</si>
  <si>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</si>
  <si>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</si>
  <si>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</si>
  <si>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</si>
  <si>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</si>
  <si>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</si>
  <si>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</si>
  <si>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</si>
  <si>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</si>
  <si>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</si>
  <si>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</si>
  <si>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</si>
  <si>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</si>
  <si>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</si>
  <si>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</si>
  <si>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</si>
  <si>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</si>
  <si>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</si>
  <si>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</si>
  <si>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</si>
  <si>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</si>
  <si>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</si>
  <si>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</si>
  <si>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</si>
  <si>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</si>
  <si>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</si>
  <si>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</si>
  <si>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</si>
  <si>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</si>
  <si>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</si>
  <si>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</si>
  <si>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</si>
  <si>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FERROCARRIL DEL ISTMO DE TEHUANTEPEC SA DE CV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</si>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</sst>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SELENE\FERROCARRIL%20DEL%20ISTMO%20DE%20T\J3L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7591543</v>
          </cell>
          <cell r="E18">
            <v>4864883</v>
          </cell>
          <cell r="I18">
            <v>87676318</v>
          </cell>
          <cell r="J18">
            <v>17021032</v>
          </cell>
        </row>
        <row r="19">
          <cell r="D19">
            <v>285319638</v>
          </cell>
          <cell r="E19">
            <v>223380217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194126734</v>
          </cell>
          <cell r="E22">
            <v>35187735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755217</v>
          </cell>
          <cell r="E24">
            <v>721425</v>
          </cell>
          <cell r="I24">
            <v>0</v>
          </cell>
          <cell r="J24">
            <v>0</v>
          </cell>
        </row>
        <row r="25">
          <cell r="I25">
            <v>15362989</v>
          </cell>
          <cell r="J25">
            <v>23226395</v>
          </cell>
        </row>
        <row r="31">
          <cell r="D31">
            <v>0</v>
          </cell>
          <cell r="E31">
            <v>0</v>
          </cell>
          <cell r="I31">
            <v>40450501</v>
          </cell>
          <cell r="J31">
            <v>30906542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1398467188</v>
          </cell>
          <cell r="E33">
            <v>70848528</v>
          </cell>
          <cell r="I33">
            <v>0</v>
          </cell>
          <cell r="J33">
            <v>0</v>
          </cell>
        </row>
        <row r="34">
          <cell r="D34">
            <v>8127939</v>
          </cell>
          <cell r="E34">
            <v>9789567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6044</v>
          </cell>
          <cell r="E37">
            <v>6044</v>
          </cell>
        </row>
        <row r="38">
          <cell r="D38">
            <v>0</v>
          </cell>
          <cell r="E38">
            <v>0</v>
          </cell>
        </row>
        <row r="39">
          <cell r="D39">
            <v>40554036</v>
          </cell>
          <cell r="E39">
            <v>1339172250</v>
          </cell>
        </row>
        <row r="46">
          <cell r="I46">
            <v>1874347801</v>
          </cell>
          <cell r="J46">
            <v>1673281175</v>
          </cell>
        </row>
        <row r="47">
          <cell r="I47">
            <v>29224034</v>
          </cell>
          <cell r="J47">
            <v>29224034</v>
          </cell>
        </row>
        <row r="48">
          <cell r="I48">
            <v>0</v>
          </cell>
          <cell r="J48">
            <v>0</v>
          </cell>
        </row>
        <row r="52">
          <cell r="I52">
            <v>-22424776</v>
          </cell>
          <cell r="J52">
            <v>-1162449</v>
          </cell>
        </row>
        <row r="53">
          <cell r="I53">
            <v>-89688528</v>
          </cell>
          <cell r="J53">
            <v>-75302723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-13223357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0">
      <selection activeCell="G63" sqref="G63:H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63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62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61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60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59</v>
      </c>
      <c r="C7" s="74" t="s">
        <v>58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1300279842</v>
      </c>
      <c r="E14" s="35">
        <f>E16+E26</f>
        <v>1551257532</v>
      </c>
      <c r="F14" s="3"/>
      <c r="G14" s="65" t="s">
        <v>53</v>
      </c>
      <c r="H14" s="65"/>
      <c r="I14" s="35">
        <f>I16+I27</f>
        <v>80199245</v>
      </c>
      <c r="J14" s="35">
        <f>J16+J27</f>
        <v>7863406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0</v>
      </c>
      <c r="E16" s="35">
        <f>SUM(E18:E24)</f>
        <v>223638872</v>
      </c>
      <c r="F16" s="3"/>
      <c r="G16" s="65" t="s">
        <v>51</v>
      </c>
      <c r="H16" s="65"/>
      <c r="I16" s="35">
        <f>SUM(I18:I25)</f>
        <v>70655286</v>
      </c>
      <c r="J16" s="35">
        <f>SUM(J18:J25)</f>
        <v>7863406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0</v>
      </c>
      <c r="E18" s="31">
        <f>IF(D18&gt;0,0,'[1]ESF'!D18-'[1]ESF'!E18)</f>
        <v>2726660</v>
      </c>
      <c r="F18" s="3"/>
      <c r="G18" s="66" t="s">
        <v>49</v>
      </c>
      <c r="H18" s="66"/>
      <c r="I18" s="31">
        <f>IF('[1]ESF'!I18&gt;'[1]ESF'!J18,'[1]ESF'!I18-'[1]ESF'!J18,0)</f>
        <v>70655286</v>
      </c>
      <c r="J18" s="31">
        <f>IF(I18&gt;0,0,'[1]ESF'!J18-'[1]ESF'!I18)</f>
        <v>0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0</v>
      </c>
      <c r="E19" s="31">
        <f>IF(D19&gt;0,0,'[1]ESF'!D19-'[1]ESF'!E19)</f>
        <v>61939421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158938999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33792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7863406</v>
      </c>
      <c r="K25" s="30"/>
    </row>
    <row r="26" spans="1:11" ht="13.5">
      <c r="A26" s="36"/>
      <c r="B26" s="65" t="s">
        <v>35</v>
      </c>
      <c r="C26" s="65"/>
      <c r="D26" s="35">
        <f>SUM(D28:D36)</f>
        <v>1300279842</v>
      </c>
      <c r="E26" s="35">
        <f>SUM(E28:E36)</f>
        <v>1327618660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34</v>
      </c>
      <c r="H27" s="71"/>
      <c r="I27" s="35">
        <f>SUM(I29:I34)</f>
        <v>9543959</v>
      </c>
      <c r="J27" s="35">
        <f>SUM(J29:J34)</f>
        <v>0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9543959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1327618660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1661628</v>
      </c>
      <c r="E31" s="31">
        <f>IF(D31&gt;0,0,'[1]ESF'!D34-'[1]ESF'!E34)</f>
        <v>0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0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1298618214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214289983</v>
      </c>
      <c r="J36" s="35">
        <f>J38+J44+J52</f>
        <v>35648132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201066626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201066626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0</v>
      </c>
      <c r="J44" s="35">
        <f>SUM(J46:J50)</f>
        <v>35648132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21262327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0</v>
      </c>
      <c r="J47" s="31">
        <f>IF(I47&gt;0,0,'[1]ESF'!J53-'[1]ESF'!I53)</f>
        <v>14385805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13223357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13223357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5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4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B32:C3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G47:H47"/>
    <mergeCell ref="G48:H48"/>
    <mergeCell ref="G49:H49"/>
    <mergeCell ref="G50:H50"/>
    <mergeCell ref="G52:H52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selene_villegas</cp:lastModifiedBy>
  <dcterms:created xsi:type="dcterms:W3CDTF">2014-03-25T17:16:32Z</dcterms:created>
  <dcterms:modified xsi:type="dcterms:W3CDTF">2014-03-25T17:18:05Z</dcterms:modified>
  <cp:category/>
  <cp:version/>
  <cp:contentType/>
  <cp:contentStatus/>
</cp:coreProperties>
</file>