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<sst xmlns="http://schemas.openxmlformats.org/spreadsheetml/2006/main" count="157" uniqueCount="53">
  <si>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</si>
  <si>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</si>
  <si>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</si>
  <si>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</si>
  <si>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</si>
  <si>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</si>
  <si>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</si>
  <si>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</si>
  <si>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</si>
  <si>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</si>
  <si>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</si>
  <si>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</si>
  <si>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</si>
  <si>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</si>
  <si>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</si>
  <si>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</si>
  <si>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</si>
  <si>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</si>
  <si>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</si>
  <si>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</si>
  <si>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</si>
  <si>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</si>
  <si>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</si>
  <si>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</si>
  <si>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</si>
  <si>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</si>
  <si>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</si>
  <si>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</si>
  <si>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</si>
  <si>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</si>
  <si>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</si>
  <si>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</si>
  <si>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</si>
  <si>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</si>
  <si>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</si>
  <si>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</si>
  <si>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</si>
  <si>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</si>
  <si>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</si>
  <si>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</si>
  <si>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</si>
  <si>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</si>
  <si>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</si>
  <si>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</si>
  <si>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</si>
  <si>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</si>
  <si>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</si>
  <si>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</si>
  <si>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FERROCARRIL DEL ISTMO DE TEHUANTEPEC SA DE CV</t>
  </si>
  <si>
    <t>LIC. CIPRIANO LOPEZ MARQUEZ</t>
  </si>
  <si>
    <t>SUBDIRECTOR DE FINANZAS Y ADMINISTRACIÓN</t>
  </si>
  <si>
    <t>C.P. EDUARDO NICOLAT LÓPEZ</t>
  </si>
  <si>
    <t>JEFE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</si>
</sst>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21">
      <selection activeCell="E43" sqref="E43:H4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48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264154260</v>
      </c>
      <c r="E16" s="31">
        <f>SUM(E18:E24)</f>
        <v>1680061275</v>
      </c>
      <c r="F16" s="31">
        <f>SUM(F18:F24)</f>
        <v>1456422403</v>
      </c>
      <c r="G16" s="31">
        <f>D16+E16-F16</f>
        <v>487793132</v>
      </c>
      <c r="H16" s="31">
        <f>G16-D16</f>
        <v>223638872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4864883</v>
      </c>
      <c r="E18" s="37">
        <v>875698671</v>
      </c>
      <c r="F18" s="37">
        <v>872972011</v>
      </c>
      <c r="G18" s="38">
        <f>D18+E18-F18</f>
        <v>7591543</v>
      </c>
      <c r="H18" s="38">
        <f>G18-D18</f>
        <v>2726660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224101642</v>
      </c>
      <c r="E19" s="37">
        <v>589853607</v>
      </c>
      <c r="F19" s="37">
        <v>527880394</v>
      </c>
      <c r="G19" s="38">
        <f aca="true" t="shared" si="0" ref="G19:G24">D19+E19-F19</f>
        <v>286074855</v>
      </c>
      <c r="H19" s="38">
        <f aca="true" t="shared" si="1" ref="H19:H24">G19-D19</f>
        <v>61973213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35187735</v>
      </c>
      <c r="E22" s="37">
        <v>214508997</v>
      </c>
      <c r="F22" s="37">
        <v>55569998</v>
      </c>
      <c r="G22" s="38">
        <f t="shared" si="0"/>
        <v>194126734</v>
      </c>
      <c r="H22" s="38">
        <f t="shared" si="1"/>
        <v>158938999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1419816389</v>
      </c>
      <c r="E26" s="31">
        <f>SUM(E28:E36)</f>
        <v>1492082929</v>
      </c>
      <c r="F26" s="31">
        <f>SUM(F28:F36)</f>
        <v>1464744111</v>
      </c>
      <c r="G26" s="31">
        <f>D26+E26-F26</f>
        <v>1447155207</v>
      </c>
      <c r="H26" s="31">
        <f>G26-D26</f>
        <v>27338818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70848528</v>
      </c>
      <c r="E30" s="37">
        <v>1398467188</v>
      </c>
      <c r="F30" s="37">
        <v>70848528</v>
      </c>
      <c r="G30" s="38">
        <f t="shared" si="2"/>
        <v>1398467188</v>
      </c>
      <c r="H30" s="38">
        <f t="shared" si="3"/>
        <v>1327618660</v>
      </c>
      <c r="I30" s="35"/>
    </row>
    <row r="31" spans="1:9" ht="19.5" customHeight="1">
      <c r="A31" s="33"/>
      <c r="B31" s="56" t="s">
        <v>27</v>
      </c>
      <c r="C31" s="56"/>
      <c r="D31" s="37">
        <v>9789567</v>
      </c>
      <c r="E31" s="37">
        <v>1209541</v>
      </c>
      <c r="F31" s="37">
        <v>2871169</v>
      </c>
      <c r="G31" s="38">
        <f t="shared" si="2"/>
        <v>8127939</v>
      </c>
      <c r="H31" s="38">
        <f t="shared" si="3"/>
        <v>-1661628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6044</v>
      </c>
      <c r="E34" s="37">
        <v>0</v>
      </c>
      <c r="F34" s="37">
        <v>0</v>
      </c>
      <c r="G34" s="38">
        <f t="shared" si="2"/>
        <v>6044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1339172250</v>
      </c>
      <c r="E36" s="37">
        <v>92406200</v>
      </c>
      <c r="F36" s="37">
        <v>1391024414</v>
      </c>
      <c r="G36" s="38">
        <f t="shared" si="2"/>
        <v>40554036</v>
      </c>
      <c r="H36" s="38">
        <f t="shared" si="3"/>
        <v>-1298618214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1683970649</v>
      </c>
      <c r="E38" s="31">
        <f>E16+E26</f>
        <v>3172144204</v>
      </c>
      <c r="F38" s="31">
        <f>F16+F26</f>
        <v>2921166514</v>
      </c>
      <c r="G38" s="31">
        <f>G16+G26</f>
        <v>1934948339</v>
      </c>
      <c r="H38" s="31">
        <f>H16+H26</f>
        <v>250977690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49</v>
      </c>
      <c r="C44" s="68"/>
      <c r="D44" s="13"/>
      <c r="E44" s="68" t="s">
        <v>51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50</v>
      </c>
      <c r="C45" s="67"/>
      <c r="D45" s="45"/>
      <c r="E45" s="67" t="s">
        <v>52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264154260</v>
      </c>
    </row>
    <row r="7" spans="2:5" ht="15">
      <c r="B7" s="81"/>
      <c r="C7" s="82"/>
      <c r="D7" s="4" t="s">
        <v>16</v>
      </c>
      <c r="E7" s="5">
        <f>EAA!D18</f>
        <v>4864883</v>
      </c>
    </row>
    <row r="8" spans="2:5" ht="15">
      <c r="B8" s="81"/>
      <c r="C8" s="82"/>
      <c r="D8" s="4" t="s">
        <v>17</v>
      </c>
      <c r="E8" s="5">
        <f>EAA!D19</f>
        <v>224101642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35187735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1419816389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70848528</v>
      </c>
    </row>
    <row r="18" spans="2:5" ht="15">
      <c r="B18" s="81"/>
      <c r="C18" s="82"/>
      <c r="D18" s="4" t="s">
        <v>27</v>
      </c>
      <c r="E18" s="5">
        <f>EAA!D31</f>
        <v>9789567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6044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1339172250</v>
      </c>
    </row>
    <row r="24" spans="2:5" ht="15">
      <c r="B24" s="81"/>
      <c r="C24" s="82"/>
      <c r="D24" s="1" t="s">
        <v>33</v>
      </c>
      <c r="E24" s="2">
        <f>EAA!D38</f>
        <v>1683970649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1680061275</v>
      </c>
    </row>
    <row r="26" spans="2:5" ht="15">
      <c r="B26" s="81"/>
      <c r="C26" s="82"/>
      <c r="D26" s="4" t="s">
        <v>16</v>
      </c>
      <c r="E26" s="5">
        <f>EAA!E18</f>
        <v>875698671</v>
      </c>
    </row>
    <row r="27" spans="2:5" ht="15">
      <c r="B27" s="81"/>
      <c r="C27" s="82"/>
      <c r="D27" s="4" t="s">
        <v>17</v>
      </c>
      <c r="E27" s="5">
        <f>EAA!E19</f>
        <v>589853607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214508997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1492082929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1398467188</v>
      </c>
    </row>
    <row r="37" spans="2:5" ht="15">
      <c r="B37" s="81"/>
      <c r="C37" s="82"/>
      <c r="D37" s="4" t="s">
        <v>27</v>
      </c>
      <c r="E37" s="5">
        <f>EAA!E31</f>
        <v>1209541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92406200</v>
      </c>
    </row>
    <row r="43" spans="2:5" ht="15">
      <c r="B43" s="81"/>
      <c r="C43" s="82"/>
      <c r="D43" s="1" t="s">
        <v>33</v>
      </c>
      <c r="E43" s="2">
        <f>EAA!E38</f>
        <v>3172144204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1456422403</v>
      </c>
    </row>
    <row r="45" spans="2:5" ht="15">
      <c r="B45" s="81"/>
      <c r="C45" s="82"/>
      <c r="D45" s="4" t="s">
        <v>16</v>
      </c>
      <c r="E45" s="5">
        <f>EAA!F18</f>
        <v>872972011</v>
      </c>
    </row>
    <row r="46" spans="2:5" ht="15">
      <c r="B46" s="81"/>
      <c r="C46" s="82"/>
      <c r="D46" s="4" t="s">
        <v>17</v>
      </c>
      <c r="E46" s="5">
        <f>EAA!F19</f>
        <v>527880394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55569998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1464744111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70848528</v>
      </c>
    </row>
    <row r="56" spans="2:5" ht="15">
      <c r="B56" s="81"/>
      <c r="C56" s="82"/>
      <c r="D56" s="4" t="s">
        <v>27</v>
      </c>
      <c r="E56" s="5">
        <f>EAA!F31</f>
        <v>2871169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0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1391024414</v>
      </c>
    </row>
    <row r="62" spans="2:5" ht="15">
      <c r="B62" s="81"/>
      <c r="C62" s="82"/>
      <c r="D62" s="1" t="s">
        <v>33</v>
      </c>
      <c r="E62" s="2">
        <f>EAA!F38</f>
        <v>2921166514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487793132</v>
      </c>
    </row>
    <row r="64" spans="2:5" ht="15">
      <c r="B64" s="84"/>
      <c r="C64" s="82"/>
      <c r="D64" s="4" t="s">
        <v>16</v>
      </c>
      <c r="E64" s="5">
        <f>EAA!G18</f>
        <v>7591543</v>
      </c>
    </row>
    <row r="65" spans="2:5" ht="15">
      <c r="B65" s="84"/>
      <c r="C65" s="82"/>
      <c r="D65" s="4" t="s">
        <v>17</v>
      </c>
      <c r="E65" s="5">
        <f>EAA!G19</f>
        <v>286074855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194126734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1447155207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1398467188</v>
      </c>
    </row>
    <row r="75" spans="2:5" ht="15">
      <c r="B75" s="84"/>
      <c r="C75" s="82"/>
      <c r="D75" s="4" t="s">
        <v>27</v>
      </c>
      <c r="E75" s="5">
        <f>EAA!G31</f>
        <v>8127939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0</v>
      </c>
    </row>
    <row r="78" spans="2:5" ht="15">
      <c r="B78" s="84"/>
      <c r="C78" s="82"/>
      <c r="D78" s="4" t="s">
        <v>30</v>
      </c>
      <c r="E78" s="5">
        <f>EAA!G34</f>
        <v>6044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40554036</v>
      </c>
    </row>
    <row r="81" spans="2:5" ht="15">
      <c r="B81" s="84"/>
      <c r="C81" s="82"/>
      <c r="D81" s="1" t="s">
        <v>33</v>
      </c>
      <c r="E81" s="2">
        <f>EAA!G38</f>
        <v>1934948339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223638872</v>
      </c>
    </row>
    <row r="83" spans="2:5" ht="15">
      <c r="B83" s="84"/>
      <c r="C83" s="82"/>
      <c r="D83" s="4" t="s">
        <v>16</v>
      </c>
      <c r="E83" s="5">
        <f>EAA!H18</f>
        <v>2726660</v>
      </c>
    </row>
    <row r="84" spans="2:5" ht="15">
      <c r="B84" s="84"/>
      <c r="C84" s="82"/>
      <c r="D84" s="4" t="s">
        <v>17</v>
      </c>
      <c r="E84" s="5">
        <f>EAA!H19</f>
        <v>61973213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158938999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27338818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1327618660</v>
      </c>
    </row>
    <row r="94" spans="2:5" ht="15">
      <c r="B94" s="84"/>
      <c r="C94" s="82"/>
      <c r="D94" s="4" t="s">
        <v>27</v>
      </c>
      <c r="E94" s="5">
        <f>EAA!H31</f>
        <v>-1661628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0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-1298618214</v>
      </c>
    </row>
    <row r="100" spans="3:5" ht="15">
      <c r="C100" s="82"/>
      <c r="D100" s="1" t="s">
        <v>33</v>
      </c>
      <c r="E100" s="2">
        <f>EAA!H38</f>
        <v>250977690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selene_villegas</cp:lastModifiedBy>
  <cp:lastPrinted>2014-03-14T17:25:06Z</cp:lastPrinted>
  <dcterms:created xsi:type="dcterms:W3CDTF">2014-01-27T18:04:15Z</dcterms:created>
  <dcterms:modified xsi:type="dcterms:W3CDTF">2014-03-25T17:18:40Z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