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<sst xmlns="http://schemas.openxmlformats.org/spreadsheetml/2006/main" count="157" uniqueCount="53">
  <si>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</si>
  <si>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</si>
  <si>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</si>
  <si>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</si>
  <si>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</si>
  <si>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</si>
  <si>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</si>
  <si>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</si>
  <si>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</si>
  <si>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</si>
  <si>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</si>
  <si>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</si>
  <si>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</si>
  <si>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</si>
  <si>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</si>
  <si>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</si>
  <si>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</si>
  <si>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</si>
  <si>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</si>
  <si>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</si>
  <si>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</si>
  <si>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</si>
  <si>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</si>
  <si>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</si>
  <si>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</si>
  <si>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</si>
  <si>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</si>
  <si>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</si>
  <si>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</si>
  <si>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</si>
  <si>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</si>
  <si>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</si>
  <si>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</si>
  <si>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</si>
  <si>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</si>
  <si>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</si>
  <si>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</si>
  <si>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</si>
  <si>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</si>
  <si>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</si>
  <si>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</si>
  <si>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</si>
  <si>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</si>
  <si>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</si>
  <si>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</si>
  <si>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</si>
  <si>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</si>
  <si>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</si>
  <si>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Fideicomiso de Formación y Capacitación para el Personal de la Marina Mercante Nacional</t>
  </si>
  <si>
    <t>Lic. Francisco Barbosa Flores</t>
  </si>
  <si>
    <t>Director de Administración y Finanzas</t>
  </si>
  <si>
    <t>C.P.Erika Castro Flores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</si>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</sst>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4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41846389</v>
      </c>
      <c r="E16" s="31">
        <f>SUM(E18:E24)</f>
        <v>437850767</v>
      </c>
      <c r="F16" s="31">
        <f>SUM(F18:F24)</f>
        <v>416562273</v>
      </c>
      <c r="G16" s="31">
        <f>D16+E16-F16</f>
        <v>63134883</v>
      </c>
      <c r="H16" s="31">
        <f>G16-D16</f>
        <v>21288494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30399725</v>
      </c>
      <c r="E18" s="37">
        <v>258342674</v>
      </c>
      <c r="F18" s="37">
        <v>264555230</v>
      </c>
      <c r="G18" s="38">
        <f>D18+E18-F18</f>
        <v>24187169</v>
      </c>
      <c r="H18" s="38">
        <f>G18-D18</f>
        <v>-6212556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12072789</v>
      </c>
      <c r="E19" s="37">
        <v>141344269</v>
      </c>
      <c r="F19" s="37">
        <f>135101349+2989</f>
        <v>135104338</v>
      </c>
      <c r="G19" s="38">
        <f aca="true" t="shared" si="0" ref="G19:G24">D19+E19-F19</f>
        <v>18312720</v>
      </c>
      <c r="H19" s="38">
        <f aca="true" t="shared" si="1" ref="H19:H24">G19-D19</f>
        <v>6239931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38160835</v>
      </c>
      <c r="F20" s="37">
        <v>16902705</v>
      </c>
      <c r="G20" s="38">
        <f t="shared" si="0"/>
        <v>21258130</v>
      </c>
      <c r="H20" s="38">
        <f t="shared" si="1"/>
        <v>21258130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-626125</v>
      </c>
      <c r="E23" s="37">
        <v>2989</v>
      </c>
      <c r="F23" s="37">
        <v>0</v>
      </c>
      <c r="G23" s="38">
        <f t="shared" si="0"/>
        <v>-623136</v>
      </c>
      <c r="H23" s="38">
        <f t="shared" si="1"/>
        <v>2989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112668776</v>
      </c>
      <c r="E26" s="31">
        <f>SUM(E28:E36)</f>
        <v>60866457</v>
      </c>
      <c r="F26" s="31">
        <f>SUM(F28:F36)</f>
        <v>10026438</v>
      </c>
      <c r="G26" s="31">
        <f>D26+E26-F26</f>
        <v>163508795</v>
      </c>
      <c r="H26" s="31">
        <f>G26-D26</f>
        <v>50840019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120008748</v>
      </c>
      <c r="E30" s="37">
        <v>46119558</v>
      </c>
      <c r="F30" s="37">
        <v>0</v>
      </c>
      <c r="G30" s="38">
        <f t="shared" si="2"/>
        <v>166128306</v>
      </c>
      <c r="H30" s="38">
        <f t="shared" si="3"/>
        <v>46119558</v>
      </c>
      <c r="I30" s="35"/>
    </row>
    <row r="31" spans="1:9" ht="19.5" customHeight="1">
      <c r="A31" s="33"/>
      <c r="B31" s="77" t="s">
        <v>27</v>
      </c>
      <c r="C31" s="77"/>
      <c r="D31" s="37">
        <v>196687874</v>
      </c>
      <c r="E31" s="37">
        <f>14746900-1</f>
        <v>14746899</v>
      </c>
      <c r="F31" s="37">
        <v>2867590</v>
      </c>
      <c r="G31" s="38">
        <f t="shared" si="2"/>
        <v>208567183</v>
      </c>
      <c r="H31" s="38">
        <f t="shared" si="3"/>
        <v>11879309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-204027846</v>
      </c>
      <c r="E33" s="37">
        <v>0</v>
      </c>
      <c r="F33" s="37">
        <v>7158848</v>
      </c>
      <c r="G33" s="38">
        <f t="shared" si="2"/>
        <v>-211186694</v>
      </c>
      <c r="H33" s="38">
        <f t="shared" si="3"/>
        <v>-7158848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154515165</v>
      </c>
      <c r="E38" s="31">
        <f>E16+E26</f>
        <v>498717224</v>
      </c>
      <c r="F38" s="31">
        <f>F16+F26</f>
        <v>426588711</v>
      </c>
      <c r="G38" s="31">
        <f>G16+G26</f>
        <v>226643678</v>
      </c>
      <c r="H38" s="31">
        <f>H16+H26</f>
        <v>72128513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41846389</v>
      </c>
    </row>
    <row r="7" spans="2:5" ht="15">
      <c r="B7" s="81"/>
      <c r="C7" s="82"/>
      <c r="D7" s="4" t="s">
        <v>16</v>
      </c>
      <c r="E7" s="5">
        <f>EAA!D18</f>
        <v>30399725</v>
      </c>
    </row>
    <row r="8" spans="2:5" ht="15">
      <c r="B8" s="81"/>
      <c r="C8" s="82"/>
      <c r="D8" s="4" t="s">
        <v>17</v>
      </c>
      <c r="E8" s="5">
        <f>EAA!D19</f>
        <v>12072789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-626125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112668776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120008748</v>
      </c>
    </row>
    <row r="18" spans="2:5" ht="15">
      <c r="B18" s="81"/>
      <c r="C18" s="82"/>
      <c r="D18" s="4" t="s">
        <v>27</v>
      </c>
      <c r="E18" s="5">
        <f>EAA!D31</f>
        <v>196687874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-204027846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154515165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437850767</v>
      </c>
    </row>
    <row r="26" spans="2:5" ht="15">
      <c r="B26" s="81"/>
      <c r="C26" s="82"/>
      <c r="D26" s="4" t="s">
        <v>16</v>
      </c>
      <c r="E26" s="5">
        <f>EAA!E18</f>
        <v>258342674</v>
      </c>
    </row>
    <row r="27" spans="2:5" ht="15">
      <c r="B27" s="81"/>
      <c r="C27" s="82"/>
      <c r="D27" s="4" t="s">
        <v>17</v>
      </c>
      <c r="E27" s="5">
        <f>EAA!E19</f>
        <v>141344269</v>
      </c>
    </row>
    <row r="28" spans="2:5" ht="15">
      <c r="B28" s="81"/>
      <c r="C28" s="82"/>
      <c r="D28" s="3" t="s">
        <v>18</v>
      </c>
      <c r="E28" s="5">
        <f>EAA!E20</f>
        <v>38160835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2989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60866457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46119558</v>
      </c>
    </row>
    <row r="37" spans="2:5" ht="15">
      <c r="B37" s="81"/>
      <c r="C37" s="82"/>
      <c r="D37" s="4" t="s">
        <v>27</v>
      </c>
      <c r="E37" s="5">
        <f>EAA!E31</f>
        <v>14746899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498717224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416562273</v>
      </c>
    </row>
    <row r="45" spans="2:5" ht="15">
      <c r="B45" s="81"/>
      <c r="C45" s="82"/>
      <c r="D45" s="4" t="s">
        <v>16</v>
      </c>
      <c r="E45" s="5">
        <f>EAA!F18</f>
        <v>264555230</v>
      </c>
    </row>
    <row r="46" spans="2:5" ht="15">
      <c r="B46" s="81"/>
      <c r="C46" s="82"/>
      <c r="D46" s="4" t="s">
        <v>17</v>
      </c>
      <c r="E46" s="5">
        <f>EAA!F19</f>
        <v>135104338</v>
      </c>
    </row>
    <row r="47" spans="2:5" ht="15">
      <c r="B47" s="81"/>
      <c r="C47" s="82"/>
      <c r="D47" s="3" t="s">
        <v>18</v>
      </c>
      <c r="E47" s="5">
        <f>EAA!F20</f>
        <v>16902705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10026438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2867590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7158848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426588711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63134883</v>
      </c>
    </row>
    <row r="64" spans="2:5" ht="15">
      <c r="B64" s="84"/>
      <c r="C64" s="82"/>
      <c r="D64" s="4" t="s">
        <v>16</v>
      </c>
      <c r="E64" s="5">
        <f>EAA!G18</f>
        <v>24187169</v>
      </c>
    </row>
    <row r="65" spans="2:5" ht="15">
      <c r="B65" s="84"/>
      <c r="C65" s="82"/>
      <c r="D65" s="4" t="s">
        <v>17</v>
      </c>
      <c r="E65" s="5">
        <f>EAA!G19</f>
        <v>18312720</v>
      </c>
    </row>
    <row r="66" spans="2:5" ht="15">
      <c r="B66" s="84"/>
      <c r="C66" s="82"/>
      <c r="D66" s="3" t="s">
        <v>18</v>
      </c>
      <c r="E66" s="5">
        <f>EAA!G20</f>
        <v>21258130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-623136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163508795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166128306</v>
      </c>
    </row>
    <row r="75" spans="2:5" ht="15">
      <c r="B75" s="84"/>
      <c r="C75" s="82"/>
      <c r="D75" s="4" t="s">
        <v>27</v>
      </c>
      <c r="E75" s="5">
        <f>EAA!G31</f>
        <v>208567183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-211186694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226643678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21288494</v>
      </c>
    </row>
    <row r="83" spans="2:5" ht="15">
      <c r="B83" s="84"/>
      <c r="C83" s="82"/>
      <c r="D83" s="4" t="s">
        <v>16</v>
      </c>
      <c r="E83" s="5">
        <f>EAA!H18</f>
        <v>-6212556</v>
      </c>
    </row>
    <row r="84" spans="2:5" ht="15">
      <c r="B84" s="84"/>
      <c r="C84" s="82"/>
      <c r="D84" s="4" t="s">
        <v>17</v>
      </c>
      <c r="E84" s="5">
        <f>EAA!H19</f>
        <v>6239931</v>
      </c>
    </row>
    <row r="85" spans="2:5" ht="15">
      <c r="B85" s="84"/>
      <c r="C85" s="82"/>
      <c r="D85" s="3" t="s">
        <v>18</v>
      </c>
      <c r="E85" s="5">
        <f>EAA!H20</f>
        <v>21258130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2989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50840019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46119558</v>
      </c>
    </row>
    <row r="94" spans="2:5" ht="15">
      <c r="B94" s="84"/>
      <c r="C94" s="82"/>
      <c r="D94" s="4" t="s">
        <v>27</v>
      </c>
      <c r="E94" s="5">
        <f>EAA!H31</f>
        <v>11879309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-7158848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72128513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fernando_blanco</cp:lastModifiedBy>
  <cp:lastPrinted>2014-03-20T19:11:07Z</cp:lastPrinted>
  <dcterms:created xsi:type="dcterms:W3CDTF">2014-01-27T18:04:15Z</dcterms:created>
  <dcterms:modified xsi:type="dcterms:W3CDTF">2014-03-25T19:57:09Z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