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875" windowHeight="1104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<sst xmlns="http://schemas.openxmlformats.org/spreadsheetml/2006/main" count="157" uniqueCount="53">
  <si>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</si>
  <si>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</si>
  <si>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</si>
  <si>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</si>
  <si>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</si>
  <si>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</si>
  <si>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</si>
  <si>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</si>
  <si>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</si>
  <si>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</si>
  <si>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</si>
  <si>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</si>
  <si>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</si>
  <si>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</si>
  <si>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</si>
  <si>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</si>
  <si>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</si>
  <si>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</si>
  <si>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</si>
  <si>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</si>
  <si>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</si>
  <si>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</si>
  <si>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</si>
  <si>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</si>
  <si>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</si>
  <si>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</si>
  <si>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</si>
  <si>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</si>
  <si>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</si>
  <si>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</si>
  <si>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</si>
  <si>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</si>
  <si>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</si>
  <si>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</si>
  <si>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</si>
  <si>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</si>
  <si>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</si>
  <si>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</si>
  <si>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</si>
  <si>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</si>
  <si>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</si>
  <si>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</si>
  <si>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</si>
  <si>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</si>
  <si>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</si>
  <si>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</si>
  <si>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</si>
  <si>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</si>
  <si>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Director General</t>
  </si>
  <si>
    <t>Eduardo Smeke Jijón</t>
  </si>
  <si>
    <t>Director Divisional de Administración</t>
  </si>
  <si>
    <t>Instituto Mexicano de la Propiedad Industrial</t>
  </si>
  <si>
    <t>Miguel Ángel Margáin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</si>
</sst>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13" fillId="34" borderId="0" xfId="0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2" fillId="34" borderId="0" xfId="0" applyFont="1" applyFill="1" applyBorder="1" applyAlignment="1">
      <alignment horizontal="left" vertical="top"/>
    </xf>
    <xf numFmtId="0" fontId="54" fillId="34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1">
      <selection activeCell="E30" sqref="E30:E31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61"/>
      <c r="D1" s="61"/>
      <c r="E1" s="61"/>
      <c r="F1" s="60"/>
      <c r="G1" s="60"/>
      <c r="H1" s="60"/>
      <c r="I1" s="17"/>
      <c r="J1" s="60"/>
      <c r="K1" s="60"/>
    </row>
    <row r="2" s="15" customFormat="1" ht="6" customHeight="1">
      <c r="B2" s="16"/>
    </row>
    <row r="3" spans="2:11" s="15" customFormat="1" ht="13.5" customHeight="1">
      <c r="B3" s="47"/>
      <c r="C3" s="63" t="s">
        <v>36</v>
      </c>
      <c r="D3" s="63"/>
      <c r="E3" s="63"/>
      <c r="F3" s="63"/>
      <c r="G3" s="63"/>
      <c r="H3" s="47"/>
      <c r="I3" s="47"/>
      <c r="J3" s="20"/>
      <c r="K3" s="20"/>
    </row>
    <row r="4" spans="2:11" s="15" customFormat="1" ht="13.5" customHeight="1">
      <c r="B4" s="47"/>
      <c r="C4" s="63" t="s">
        <v>0</v>
      </c>
      <c r="D4" s="63"/>
      <c r="E4" s="63"/>
      <c r="F4" s="63"/>
      <c r="G4" s="63"/>
      <c r="H4" s="47"/>
      <c r="I4" s="47"/>
      <c r="J4" s="20"/>
      <c r="K4" s="20"/>
    </row>
    <row r="5" spans="2:11" s="15" customFormat="1" ht="13.5" customHeight="1">
      <c r="B5" s="47"/>
      <c r="C5" s="63" t="s">
        <v>1</v>
      </c>
      <c r="D5" s="63"/>
      <c r="E5" s="63"/>
      <c r="F5" s="63"/>
      <c r="G5" s="63"/>
      <c r="H5" s="47"/>
      <c r="I5" s="47"/>
      <c r="J5" s="20"/>
      <c r="K5" s="20"/>
    </row>
    <row r="6" spans="2:11" s="15" customFormat="1" ht="13.5" customHeight="1">
      <c r="B6" s="47"/>
      <c r="C6" s="63" t="s">
        <v>2</v>
      </c>
      <c r="D6" s="63"/>
      <c r="E6" s="63"/>
      <c r="F6" s="63"/>
      <c r="G6" s="63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62" t="s">
        <v>51</v>
      </c>
      <c r="D7" s="62"/>
      <c r="E7" s="62"/>
      <c r="F7" s="62"/>
      <c r="G7" s="62"/>
      <c r="H7" s="46"/>
      <c r="I7" s="14"/>
      <c r="J7" s="14"/>
      <c r="K7" s="14"/>
      <c r="L7" s="14"/>
      <c r="M7" s="14"/>
    </row>
    <row r="8" spans="1:9" s="15" customFormat="1" ht="6.75" customHeight="1">
      <c r="A8" s="72"/>
      <c r="B8" s="72"/>
      <c r="C8" s="72"/>
      <c r="D8" s="72"/>
      <c r="E8" s="72"/>
      <c r="F8" s="72"/>
      <c r="G8" s="72"/>
      <c r="H8" s="72"/>
      <c r="I8" s="72"/>
    </row>
    <row r="9" spans="1:9" s="15" customFormat="1" ht="3" customHeight="1">
      <c r="A9" s="72"/>
      <c r="B9" s="72"/>
      <c r="C9" s="72"/>
      <c r="D9" s="72"/>
      <c r="E9" s="72"/>
      <c r="F9" s="72"/>
      <c r="G9" s="72"/>
      <c r="H9" s="72"/>
      <c r="I9" s="72"/>
    </row>
    <row r="10" spans="1:9" s="25" customFormat="1" ht="27">
      <c r="A10" s="48"/>
      <c r="B10" s="73" t="s">
        <v>6</v>
      </c>
      <c r="C10" s="73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74"/>
      <c r="C11" s="74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75"/>
      <c r="B12" s="72"/>
      <c r="C12" s="72"/>
      <c r="D12" s="72"/>
      <c r="E12" s="72"/>
      <c r="F12" s="72"/>
      <c r="G12" s="72"/>
      <c r="H12" s="72"/>
      <c r="I12" s="76"/>
    </row>
    <row r="13" spans="1:11" s="15" customFormat="1" ht="3" customHeight="1">
      <c r="A13" s="56"/>
      <c r="B13" s="57"/>
      <c r="C13" s="57"/>
      <c r="D13" s="57"/>
      <c r="E13" s="57"/>
      <c r="F13" s="57"/>
      <c r="G13" s="57"/>
      <c r="H13" s="57"/>
      <c r="I13" s="58"/>
      <c r="J13" s="20"/>
      <c r="K13" s="20"/>
    </row>
    <row r="14" spans="1:11" s="15" customFormat="1" ht="13.5">
      <c r="A14" s="26"/>
      <c r="B14" s="78" t="s">
        <v>14</v>
      </c>
      <c r="C14" s="78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9" t="s">
        <v>15</v>
      </c>
      <c r="C16" s="59"/>
      <c r="D16" s="31">
        <f>SUM(D18:D24)</f>
        <v>327690935</v>
      </c>
      <c r="E16" s="31">
        <f>SUM(E18:E24)</f>
        <v>482588696</v>
      </c>
      <c r="F16" s="31">
        <f>SUM(F18:F24)</f>
        <v>333420102.68</v>
      </c>
      <c r="G16" s="31">
        <f>D16+E16-F16</f>
        <v>476859528.32</v>
      </c>
      <c r="H16" s="31">
        <f>G16-D16</f>
        <v>149168593.32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77" t="s">
        <v>16</v>
      </c>
      <c r="C18" s="77"/>
      <c r="D18" s="37">
        <v>313250092</v>
      </c>
      <c r="E18" s="37">
        <v>344263736</v>
      </c>
      <c r="F18" s="37">
        <v>199475500</v>
      </c>
      <c r="G18" s="38">
        <f>D18+E18-F18</f>
        <v>458038328</v>
      </c>
      <c r="H18" s="38">
        <f>G18-D18</f>
        <v>144788236</v>
      </c>
      <c r="I18" s="35"/>
      <c r="J18" s="20"/>
      <c r="K18" s="20"/>
    </row>
    <row r="19" spans="1:11" s="15" customFormat="1" ht="19.5" customHeight="1">
      <c r="A19" s="33"/>
      <c r="B19" s="77" t="s">
        <v>17</v>
      </c>
      <c r="C19" s="77"/>
      <c r="D19" s="37">
        <v>12135091</v>
      </c>
      <c r="E19" s="37">
        <v>132264845</v>
      </c>
      <c r="F19" s="37">
        <v>132474707</v>
      </c>
      <c r="G19" s="38">
        <f aca="true" t="shared" si="0" ref="G19:G24">D19+E19-F19</f>
        <v>11925229</v>
      </c>
      <c r="H19" s="38">
        <f aca="true" t="shared" si="1" ref="H19:H24">G19-D19</f>
        <v>-209862</v>
      </c>
      <c r="I19" s="35"/>
      <c r="J19" s="20"/>
      <c r="K19" s="20"/>
    </row>
    <row r="20" spans="1:11" s="15" customFormat="1" ht="19.5" customHeight="1">
      <c r="A20" s="33"/>
      <c r="B20" s="77" t="s">
        <v>18</v>
      </c>
      <c r="C20" s="77"/>
      <c r="D20" s="37">
        <v>2048827</v>
      </c>
      <c r="E20" s="37">
        <v>6060115</v>
      </c>
      <c r="F20" s="37">
        <v>1469895.68</v>
      </c>
      <c r="G20" s="38">
        <f t="shared" si="0"/>
        <v>6639046.32</v>
      </c>
      <c r="H20" s="38">
        <f t="shared" si="1"/>
        <v>4590219.32</v>
      </c>
      <c r="I20" s="35"/>
      <c r="J20" s="20"/>
      <c r="K20" s="20"/>
    </row>
    <row r="21" spans="1:14" s="15" customFormat="1" ht="19.5" customHeight="1">
      <c r="A21" s="33"/>
      <c r="B21" s="77" t="s">
        <v>19</v>
      </c>
      <c r="C21" s="77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77" t="s">
        <v>20</v>
      </c>
      <c r="C22" s="77"/>
      <c r="D22" s="37">
        <v>0</v>
      </c>
      <c r="E22" s="37">
        <v>0</v>
      </c>
      <c r="F22" s="37">
        <v>0</v>
      </c>
      <c r="G22" s="38">
        <f t="shared" si="0"/>
        <v>0</v>
      </c>
      <c r="H22" s="38">
        <f t="shared" si="1"/>
        <v>0</v>
      </c>
      <c r="I22" s="35"/>
      <c r="J22" s="20"/>
      <c r="K22" s="20"/>
    </row>
    <row r="23" spans="1:12" s="15" customFormat="1" ht="19.5" customHeight="1">
      <c r="A23" s="33"/>
      <c r="B23" s="77" t="s">
        <v>21</v>
      </c>
      <c r="C23" s="77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77" t="s">
        <v>22</v>
      </c>
      <c r="C24" s="77"/>
      <c r="D24" s="37">
        <v>256925</v>
      </c>
      <c r="E24" s="37">
        <v>0</v>
      </c>
      <c r="F24" s="37">
        <v>0</v>
      </c>
      <c r="G24" s="38">
        <f t="shared" si="0"/>
        <v>256925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9" t="s">
        <v>23</v>
      </c>
      <c r="C26" s="59"/>
      <c r="D26" s="31">
        <f>SUM(D28:D36)</f>
        <v>527731540</v>
      </c>
      <c r="E26" s="31">
        <f>SUM(E28:E36)</f>
        <v>31176653</v>
      </c>
      <c r="F26" s="31">
        <f>SUM(F28:F36)</f>
        <v>51373703</v>
      </c>
      <c r="G26" s="31">
        <f>D26+E26-F26</f>
        <v>507534490</v>
      </c>
      <c r="H26" s="31">
        <f>G26-D26</f>
        <v>-20197050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77" t="s">
        <v>24</v>
      </c>
      <c r="C28" s="77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77" t="s">
        <v>25</v>
      </c>
      <c r="C29" s="77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77" t="s">
        <v>26</v>
      </c>
      <c r="C30" s="77"/>
      <c r="D30" s="37">
        <v>496807552</v>
      </c>
      <c r="E30" s="37">
        <v>27384954</v>
      </c>
      <c r="F30" s="37">
        <v>14121164</v>
      </c>
      <c r="G30" s="38">
        <f t="shared" si="2"/>
        <v>510071342</v>
      </c>
      <c r="H30" s="38">
        <f t="shared" si="3"/>
        <v>13263790</v>
      </c>
      <c r="I30" s="35"/>
    </row>
    <row r="31" spans="1:9" ht="19.5" customHeight="1">
      <c r="A31" s="33"/>
      <c r="B31" s="77" t="s">
        <v>27</v>
      </c>
      <c r="C31" s="77"/>
      <c r="D31" s="37">
        <v>183024425</v>
      </c>
      <c r="E31" s="37">
        <v>3597786</v>
      </c>
      <c r="F31" s="37">
        <v>193913</v>
      </c>
      <c r="G31" s="38">
        <f t="shared" si="2"/>
        <v>186428298</v>
      </c>
      <c r="H31" s="38">
        <f t="shared" si="3"/>
        <v>3403873</v>
      </c>
      <c r="I31" s="35"/>
    </row>
    <row r="32" spans="1:9" ht="19.5" customHeight="1">
      <c r="A32" s="33"/>
      <c r="B32" s="77" t="s">
        <v>28</v>
      </c>
      <c r="C32" s="77"/>
      <c r="D32" s="37">
        <v>26815124</v>
      </c>
      <c r="E32" s="37">
        <v>0</v>
      </c>
      <c r="F32" s="37">
        <v>0</v>
      </c>
      <c r="G32" s="38">
        <f t="shared" si="2"/>
        <v>26815124</v>
      </c>
      <c r="H32" s="38">
        <f t="shared" si="3"/>
        <v>0</v>
      </c>
      <c r="I32" s="35"/>
    </row>
    <row r="33" spans="1:9" ht="19.5" customHeight="1">
      <c r="A33" s="33"/>
      <c r="B33" s="77" t="s">
        <v>29</v>
      </c>
      <c r="C33" s="77"/>
      <c r="D33" s="37">
        <v>-336273018</v>
      </c>
      <c r="E33" s="37">
        <v>193913</v>
      </c>
      <c r="F33" s="37">
        <v>33210741</v>
      </c>
      <c r="G33" s="38">
        <f t="shared" si="2"/>
        <v>-369289846</v>
      </c>
      <c r="H33" s="38">
        <f t="shared" si="3"/>
        <v>-33016828</v>
      </c>
      <c r="I33" s="35"/>
    </row>
    <row r="34" spans="1:9" ht="19.5" customHeight="1">
      <c r="A34" s="33"/>
      <c r="B34" s="77" t="s">
        <v>30</v>
      </c>
      <c r="C34" s="77"/>
      <c r="D34" s="37">
        <v>157357457</v>
      </c>
      <c r="E34" s="37">
        <v>0</v>
      </c>
      <c r="F34" s="37">
        <v>3847885</v>
      </c>
      <c r="G34" s="38">
        <f t="shared" si="2"/>
        <v>153509572</v>
      </c>
      <c r="H34" s="38">
        <f t="shared" si="3"/>
        <v>-3847885</v>
      </c>
      <c r="I34" s="35"/>
    </row>
    <row r="35" spans="1:9" ht="19.5" customHeight="1">
      <c r="A35" s="33"/>
      <c r="B35" s="77" t="s">
        <v>31</v>
      </c>
      <c r="C35" s="77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77" t="s">
        <v>32</v>
      </c>
      <c r="C36" s="77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78" t="s">
        <v>33</v>
      </c>
      <c r="C38" s="78"/>
      <c r="D38" s="31">
        <f>D16+D26</f>
        <v>855422475</v>
      </c>
      <c r="E38" s="31">
        <f>E16+E26</f>
        <v>513765349</v>
      </c>
      <c r="F38" s="31">
        <f>F16+F26</f>
        <v>384793805.68</v>
      </c>
      <c r="G38" s="31">
        <f>G16+G26</f>
        <v>984394018.3199999</v>
      </c>
      <c r="H38" s="31">
        <f>H16+H26</f>
        <v>128971543.32</v>
      </c>
      <c r="I38" s="29"/>
    </row>
    <row r="39" spans="1:9" ht="6" customHeight="1">
      <c r="A39" s="69"/>
      <c r="B39" s="70"/>
      <c r="C39" s="70"/>
      <c r="D39" s="70"/>
      <c r="E39" s="70"/>
      <c r="F39" s="70"/>
      <c r="G39" s="70"/>
      <c r="H39" s="70"/>
      <c r="I39" s="71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6" t="s">
        <v>47</v>
      </c>
      <c r="C41" s="66"/>
      <c r="D41" s="66"/>
      <c r="E41" s="66"/>
      <c r="F41" s="66"/>
      <c r="G41" s="66"/>
      <c r="H41" s="66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68"/>
      <c r="C43" s="68"/>
      <c r="D43" s="22"/>
      <c r="E43" s="67"/>
      <c r="F43" s="67"/>
      <c r="G43" s="67"/>
      <c r="H43" s="67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5" t="s">
        <v>52</v>
      </c>
      <c r="C44" s="65"/>
      <c r="D44" s="13"/>
      <c r="E44" s="65" t="s">
        <v>49</v>
      </c>
      <c r="F44" s="65"/>
      <c r="G44" s="65"/>
      <c r="H44" s="65"/>
      <c r="I44" s="24"/>
      <c r="J44" s="15"/>
      <c r="P44" s="15"/>
      <c r="Q44" s="15"/>
    </row>
    <row r="45" spans="1:17" ht="13.5" customHeight="1">
      <c r="A45" s="15"/>
      <c r="B45" s="64" t="s">
        <v>48</v>
      </c>
      <c r="C45" s="64"/>
      <c r="D45" s="45"/>
      <c r="E45" s="64" t="s">
        <v>50</v>
      </c>
      <c r="F45" s="64"/>
      <c r="G45" s="64"/>
      <c r="H45" s="64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B34:C34"/>
    <mergeCell ref="B35:C35"/>
    <mergeCell ref="B36:C36"/>
    <mergeCell ref="B29:C29"/>
    <mergeCell ref="B30:C30"/>
    <mergeCell ref="B31:C31"/>
    <mergeCell ref="B32:C32"/>
    <mergeCell ref="B33:C3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E45:H45"/>
    <mergeCell ref="E44:H44"/>
    <mergeCell ref="B41:H41"/>
    <mergeCell ref="B45:C45"/>
    <mergeCell ref="B44:C44"/>
    <mergeCell ref="E43:H43"/>
    <mergeCell ref="B43:C43"/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327690935</v>
      </c>
    </row>
    <row r="7" spans="2:5" ht="15">
      <c r="B7" s="81"/>
      <c r="C7" s="82"/>
      <c r="D7" s="4" t="s">
        <v>16</v>
      </c>
      <c r="E7" s="5">
        <f>EAA!D18</f>
        <v>313250092</v>
      </c>
    </row>
    <row r="8" spans="2:5" ht="15">
      <c r="B8" s="81"/>
      <c r="C8" s="82"/>
      <c r="D8" s="4" t="s">
        <v>17</v>
      </c>
      <c r="E8" s="5">
        <f>EAA!D19</f>
        <v>12135091</v>
      </c>
    </row>
    <row r="9" spans="2:5" ht="15">
      <c r="B9" s="81"/>
      <c r="C9" s="82"/>
      <c r="D9" s="3" t="s">
        <v>18</v>
      </c>
      <c r="E9" s="5">
        <f>EAA!D20</f>
        <v>2048827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0</v>
      </c>
    </row>
    <row r="12" spans="2:5" ht="15">
      <c r="B12" s="81"/>
      <c r="C12" s="82"/>
      <c r="D12" s="3" t="s">
        <v>21</v>
      </c>
      <c r="E12" s="5">
        <f>EAA!D23</f>
        <v>0</v>
      </c>
    </row>
    <row r="13" spans="2:5" ht="15">
      <c r="B13" s="81"/>
      <c r="C13" s="82"/>
      <c r="D13" s="3" t="s">
        <v>22</v>
      </c>
      <c r="E13" s="5">
        <f>EAA!D24</f>
        <v>256925</v>
      </c>
    </row>
    <row r="14" spans="2:5" ht="15" customHeight="1">
      <c r="B14" s="81"/>
      <c r="C14" s="82"/>
      <c r="D14" s="7" t="s">
        <v>23</v>
      </c>
      <c r="E14" s="2">
        <f>EAA!D26</f>
        <v>527731540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496807552</v>
      </c>
    </row>
    <row r="18" spans="2:5" ht="15">
      <c r="B18" s="81"/>
      <c r="C18" s="82"/>
      <c r="D18" s="4" t="s">
        <v>27</v>
      </c>
      <c r="E18" s="5">
        <f>EAA!D31</f>
        <v>183024425</v>
      </c>
    </row>
    <row r="19" spans="2:5" ht="15">
      <c r="B19" s="81"/>
      <c r="C19" s="82"/>
      <c r="D19" s="4" t="s">
        <v>28</v>
      </c>
      <c r="E19" s="5">
        <f>EAA!D32</f>
        <v>26815124</v>
      </c>
    </row>
    <row r="20" spans="2:5" ht="15">
      <c r="B20" s="81"/>
      <c r="C20" s="82"/>
      <c r="D20" s="4" t="s">
        <v>29</v>
      </c>
      <c r="E20" s="5">
        <f>EAA!D33</f>
        <v>-336273018</v>
      </c>
    </row>
    <row r="21" spans="2:5" ht="15">
      <c r="B21" s="81"/>
      <c r="C21" s="82"/>
      <c r="D21" s="4" t="s">
        <v>30</v>
      </c>
      <c r="E21" s="5">
        <f>EAA!D34</f>
        <v>157357457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855422475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482588696</v>
      </c>
    </row>
    <row r="26" spans="2:5" ht="15">
      <c r="B26" s="81"/>
      <c r="C26" s="82"/>
      <c r="D26" s="4" t="s">
        <v>16</v>
      </c>
      <c r="E26" s="5">
        <f>EAA!E18</f>
        <v>344263736</v>
      </c>
    </row>
    <row r="27" spans="2:5" ht="15">
      <c r="B27" s="81"/>
      <c r="C27" s="82"/>
      <c r="D27" s="4" t="s">
        <v>17</v>
      </c>
      <c r="E27" s="5">
        <f>EAA!E19</f>
        <v>132264845</v>
      </c>
    </row>
    <row r="28" spans="2:5" ht="15">
      <c r="B28" s="81"/>
      <c r="C28" s="82"/>
      <c r="D28" s="3" t="s">
        <v>18</v>
      </c>
      <c r="E28" s="5">
        <f>EAA!E20</f>
        <v>6060115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0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31176653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27384954</v>
      </c>
    </row>
    <row r="37" spans="2:5" ht="15">
      <c r="B37" s="81"/>
      <c r="C37" s="82"/>
      <c r="D37" s="4" t="s">
        <v>27</v>
      </c>
      <c r="E37" s="5">
        <f>EAA!E31</f>
        <v>3597786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193913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513765349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333420102.68</v>
      </c>
    </row>
    <row r="45" spans="2:5" ht="15">
      <c r="B45" s="81"/>
      <c r="C45" s="82"/>
      <c r="D45" s="4" t="s">
        <v>16</v>
      </c>
      <c r="E45" s="5">
        <f>EAA!F18</f>
        <v>199475500</v>
      </c>
    </row>
    <row r="46" spans="2:5" ht="15">
      <c r="B46" s="81"/>
      <c r="C46" s="82"/>
      <c r="D46" s="4" t="s">
        <v>17</v>
      </c>
      <c r="E46" s="5">
        <f>EAA!F19</f>
        <v>132474707</v>
      </c>
    </row>
    <row r="47" spans="2:5" ht="15">
      <c r="B47" s="81"/>
      <c r="C47" s="82"/>
      <c r="D47" s="3" t="s">
        <v>18</v>
      </c>
      <c r="E47" s="5">
        <f>EAA!F20</f>
        <v>1469895.68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0</v>
      </c>
    </row>
    <row r="50" spans="2:5" ht="15">
      <c r="B50" s="81"/>
      <c r="C50" s="82"/>
      <c r="D50" s="3" t="s">
        <v>21</v>
      </c>
      <c r="E50" s="5">
        <f>EAA!F23</f>
        <v>0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51373703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14121164</v>
      </c>
    </row>
    <row r="56" spans="2:5" ht="15">
      <c r="B56" s="81"/>
      <c r="C56" s="82"/>
      <c r="D56" s="4" t="s">
        <v>27</v>
      </c>
      <c r="E56" s="5">
        <f>EAA!F31</f>
        <v>193913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33210741</v>
      </c>
    </row>
    <row r="59" spans="2:5" ht="15">
      <c r="B59" s="81"/>
      <c r="C59" s="82"/>
      <c r="D59" s="4" t="s">
        <v>30</v>
      </c>
      <c r="E59" s="5">
        <f>EAA!F34</f>
        <v>3847885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384793805.68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476859528.32</v>
      </c>
    </row>
    <row r="64" spans="2:5" ht="15">
      <c r="B64" s="84"/>
      <c r="C64" s="82"/>
      <c r="D64" s="4" t="s">
        <v>16</v>
      </c>
      <c r="E64" s="5">
        <f>EAA!G18</f>
        <v>458038328</v>
      </c>
    </row>
    <row r="65" spans="2:5" ht="15">
      <c r="B65" s="84"/>
      <c r="C65" s="82"/>
      <c r="D65" s="4" t="s">
        <v>17</v>
      </c>
      <c r="E65" s="5">
        <f>EAA!G19</f>
        <v>11925229</v>
      </c>
    </row>
    <row r="66" spans="2:5" ht="15">
      <c r="B66" s="84"/>
      <c r="C66" s="82"/>
      <c r="D66" s="3" t="s">
        <v>18</v>
      </c>
      <c r="E66" s="5">
        <f>EAA!G20</f>
        <v>6639046.32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0</v>
      </c>
    </row>
    <row r="69" spans="2:5" ht="15">
      <c r="B69" s="84"/>
      <c r="C69" s="82"/>
      <c r="D69" s="3" t="s">
        <v>21</v>
      </c>
      <c r="E69" s="5">
        <f>EAA!G23</f>
        <v>0</v>
      </c>
    </row>
    <row r="70" spans="2:5" ht="15">
      <c r="B70" s="84"/>
      <c r="C70" s="82"/>
      <c r="D70" s="3" t="s">
        <v>22</v>
      </c>
      <c r="E70" s="5">
        <f>EAA!G24</f>
        <v>256925</v>
      </c>
    </row>
    <row r="71" spans="2:5" ht="15">
      <c r="B71" s="84"/>
      <c r="C71" s="82"/>
      <c r="D71" s="7" t="s">
        <v>23</v>
      </c>
      <c r="E71" s="2">
        <f>EAA!G26</f>
        <v>507534490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510071342</v>
      </c>
    </row>
    <row r="75" spans="2:5" ht="15">
      <c r="B75" s="84"/>
      <c r="C75" s="82"/>
      <c r="D75" s="4" t="s">
        <v>27</v>
      </c>
      <c r="E75" s="5">
        <f>EAA!G31</f>
        <v>186428298</v>
      </c>
    </row>
    <row r="76" spans="2:5" ht="15">
      <c r="B76" s="84"/>
      <c r="C76" s="82"/>
      <c r="D76" s="4" t="s">
        <v>28</v>
      </c>
      <c r="E76" s="5">
        <f>EAA!G32</f>
        <v>26815124</v>
      </c>
    </row>
    <row r="77" spans="2:5" ht="15">
      <c r="B77" s="84"/>
      <c r="C77" s="82"/>
      <c r="D77" s="4" t="s">
        <v>29</v>
      </c>
      <c r="E77" s="5">
        <f>EAA!G33</f>
        <v>-369289846</v>
      </c>
    </row>
    <row r="78" spans="2:5" ht="15">
      <c r="B78" s="84"/>
      <c r="C78" s="82"/>
      <c r="D78" s="4" t="s">
        <v>30</v>
      </c>
      <c r="E78" s="5">
        <f>EAA!G34</f>
        <v>153509572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984394018.3199999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149168593.32</v>
      </c>
    </row>
    <row r="83" spans="2:5" ht="15">
      <c r="B83" s="84"/>
      <c r="C83" s="82"/>
      <c r="D83" s="4" t="s">
        <v>16</v>
      </c>
      <c r="E83" s="5">
        <f>EAA!H18</f>
        <v>144788236</v>
      </c>
    </row>
    <row r="84" spans="2:5" ht="15">
      <c r="B84" s="84"/>
      <c r="C84" s="82"/>
      <c r="D84" s="4" t="s">
        <v>17</v>
      </c>
      <c r="E84" s="5">
        <f>EAA!H19</f>
        <v>-209862</v>
      </c>
    </row>
    <row r="85" spans="2:5" ht="15">
      <c r="B85" s="84"/>
      <c r="C85" s="82"/>
      <c r="D85" s="3" t="s">
        <v>18</v>
      </c>
      <c r="E85" s="5">
        <f>EAA!H20</f>
        <v>4590219.32</v>
      </c>
    </row>
    <row r="86" spans="2:5" ht="15">
      <c r="B86" s="84"/>
      <c r="C86" s="82"/>
      <c r="D86" s="3" t="s">
        <v>19</v>
      </c>
      <c r="E86" s="5">
        <f>EAA!H21</f>
        <v>0</v>
      </c>
    </row>
    <row r="87" spans="2:5" ht="15">
      <c r="B87" s="84"/>
      <c r="C87" s="82"/>
      <c r="D87" s="3" t="s">
        <v>20</v>
      </c>
      <c r="E87" s="5">
        <f>EAA!H22</f>
        <v>0</v>
      </c>
    </row>
    <row r="88" spans="2:5" ht="15">
      <c r="B88" s="84"/>
      <c r="C88" s="82"/>
      <c r="D88" s="3" t="s">
        <v>21</v>
      </c>
      <c r="E88" s="5">
        <f>EAA!H23</f>
        <v>0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-20197050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13263790</v>
      </c>
    </row>
    <row r="94" spans="2:5" ht="15">
      <c r="B94" s="84"/>
      <c r="C94" s="82"/>
      <c r="D94" s="4" t="s">
        <v>27</v>
      </c>
      <c r="E94" s="5">
        <f>EAA!H31</f>
        <v>3403873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-33016828</v>
      </c>
    </row>
    <row r="97" spans="2:5" ht="15">
      <c r="B97" s="84"/>
      <c r="C97" s="82"/>
      <c r="D97" s="4" t="s">
        <v>30</v>
      </c>
      <c r="E97" s="5">
        <f>EAA!H34</f>
        <v>-3847885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128971543.32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activo</dc:title>
  <dc:subject/>
  <dc:creator>teresita_quezada</dc:creator>
  <cp:keywords/>
  <dc:description/>
  <cp:lastModifiedBy>Claudia Denisse Juseppe Zagala</cp:lastModifiedBy>
  <cp:lastPrinted>2014-03-18T07:36:05Z</cp:lastPrinted>
  <dcterms:created xsi:type="dcterms:W3CDTF">2014-01-27T18:04:15Z</dcterms:created>
  <dcterms:modified xsi:type="dcterms:W3CDTF">2014-04-01T00:46:05Z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