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<sst xmlns="http://schemas.openxmlformats.org/spreadsheetml/2006/main" count="161" uniqueCount="41">
  <si>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</si>
  <si>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</si>
  <si>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</si>
  <si>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</si>
  <si>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</si>
  <si>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</si>
  <si>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</si>
  <si>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</si>
  <si>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</si>
  <si>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</si>
  <si>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</si>
  <si>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</si>
  <si>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</si>
  <si>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</si>
  <si>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</si>
  <si>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</si>
  <si>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</si>
  <si>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</si>
  <si>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</si>
  <si>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</si>
  <si>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</si>
  <si>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</si>
  <si>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</si>
  <si>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</si>
  <si>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</si>
  <si>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</si>
  <si>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</si>
  <si>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</si>
  <si>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</si>
  <si>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</si>
  <si>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</si>
  <si>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</si>
  <si>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</si>
  <si>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</si>
  <si>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</si>
  <si>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</si>
  <si>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C.P. ENRIQUE ENDOQUI ESPINOSA</t>
  </si>
  <si>
    <t>SUBDIRECTOR DE RECURSOS FINANCIEROS</t>
  </si>
  <si>
    <t>AEROPUERTO INTERNACIONAL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</si>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</sst>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28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38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671072799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671072799</v>
      </c>
      <c r="I16" s="34"/>
    </row>
    <row r="17" spans="1:9" ht="13.5">
      <c r="A17" s="30"/>
      <c r="B17" s="53" t="s">
        <v>14</v>
      </c>
      <c r="C17" s="53"/>
      <c r="D17" s="41">
        <v>629915585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629915585</v>
      </c>
      <c r="I17" s="34"/>
    </row>
    <row r="18" spans="1:9" ht="13.5">
      <c r="A18" s="30"/>
      <c r="B18" s="53" t="s">
        <v>15</v>
      </c>
      <c r="C18" s="53"/>
      <c r="D18" s="41">
        <v>539547</v>
      </c>
      <c r="E18" s="41">
        <v>0</v>
      </c>
      <c r="F18" s="41">
        <v>0</v>
      </c>
      <c r="G18" s="41">
        <v>0</v>
      </c>
      <c r="H18" s="39">
        <f t="shared" si="0"/>
        <v>539547</v>
      </c>
      <c r="I18" s="34"/>
    </row>
    <row r="19" spans="1:9" ht="13.5">
      <c r="A19" s="30"/>
      <c r="B19" s="53" t="s">
        <v>16</v>
      </c>
      <c r="C19" s="53"/>
      <c r="D19" s="41">
        <v>40617667</v>
      </c>
      <c r="E19" s="41">
        <v>0</v>
      </c>
      <c r="F19" s="41">
        <v>0</v>
      </c>
      <c r="G19" s="41">
        <v>0</v>
      </c>
      <c r="H19" s="39">
        <f t="shared" si="0"/>
        <v>40617667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382932323</v>
      </c>
      <c r="F21" s="40">
        <f>SUM(F22:F25)</f>
        <v>-55191079</v>
      </c>
      <c r="G21" s="40">
        <f>SUM(G22:G25)</f>
        <v>0</v>
      </c>
      <c r="H21" s="40">
        <f t="shared" si="0"/>
        <v>327741244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-55191079</v>
      </c>
      <c r="G22" s="41">
        <v>0</v>
      </c>
      <c r="H22" s="39">
        <f t="shared" si="0"/>
        <v>-55191079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367377710</v>
      </c>
      <c r="F23" s="41">
        <v>0</v>
      </c>
      <c r="G23" s="41">
        <v>0</v>
      </c>
      <c r="H23" s="39">
        <f t="shared" si="0"/>
        <v>367377710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15554613</v>
      </c>
      <c r="F25" s="41">
        <v>0</v>
      </c>
      <c r="G25" s="41">
        <v>0</v>
      </c>
      <c r="H25" s="39">
        <f t="shared" si="0"/>
        <v>15554613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671072799</v>
      </c>
      <c r="E27" s="42">
        <f>E14+E16+E21</f>
        <v>382932323</v>
      </c>
      <c r="F27" s="42">
        <f>F14+F16+F21</f>
        <v>-55191079</v>
      </c>
      <c r="G27" s="42">
        <f>G14+G16+G21</f>
        <v>0</v>
      </c>
      <c r="H27" s="42">
        <f>SUM(D27:G27)</f>
        <v>998814043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206130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206130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206130</v>
      </c>
      <c r="E31" s="41">
        <v>0</v>
      </c>
      <c r="F31" s="41">
        <v>0</v>
      </c>
      <c r="G31" s="41">
        <v>0</v>
      </c>
      <c r="H31" s="39">
        <f>SUM(D31:G31)</f>
        <v>206130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-55191079</v>
      </c>
      <c r="F34" s="40">
        <f>SUM(F35:F38)</f>
        <v>7246879</v>
      </c>
      <c r="G34" s="40">
        <f>SUM(G35:G38)</f>
        <v>0</v>
      </c>
      <c r="H34" s="40">
        <f>SUM(D34:G34)</f>
        <v>-47944200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-47944200</v>
      </c>
      <c r="G35" s="41">
        <v>0</v>
      </c>
      <c r="H35" s="39">
        <f>SUM(D35:G35)</f>
        <v>-47944200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-55191079</v>
      </c>
      <c r="F36" s="41">
        <v>55191079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671278929</v>
      </c>
      <c r="E40" s="44">
        <f>E27+E29+E34</f>
        <v>327741244</v>
      </c>
      <c r="F40" s="44">
        <f>F27+F29+F34</f>
        <v>-47944200</v>
      </c>
      <c r="G40" s="44">
        <f>G27+G29+G34</f>
        <v>0</v>
      </c>
      <c r="H40" s="44">
        <f>SUM(D40:G40)</f>
        <v>951075973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39</v>
      </c>
      <c r="D46" s="64"/>
      <c r="E46" s="12"/>
      <c r="F46" s="12"/>
      <c r="G46" s="64" t="s">
        <v>36</v>
      </c>
      <c r="H46" s="64"/>
      <c r="I46" s="15"/>
      <c r="J46" s="12"/>
    </row>
    <row r="47" spans="1:10" ht="13.5" customHeight="1">
      <c r="A47" s="8"/>
      <c r="B47" s="16"/>
      <c r="C47" s="65" t="s">
        <v>40</v>
      </c>
      <c r="D47" s="65"/>
      <c r="E47" s="17"/>
      <c r="F47" s="17"/>
      <c r="G47" s="65" t="s">
        <v>37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horizontalCentered="1" verticalCentered="1"/>
  <pageMargins left="1.2598425196850394" right="1.4173228346456694" top="0.551181102362204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68.25">
      <c r="B3" s="66" t="s">
        <v>5</v>
      </c>
      <c r="C3" s="66"/>
      <c r="D3" s="66"/>
      <c r="E3" s="5" t="str">
        <f>EVHP!C8</f>
        <v>AEROPUERTO INTERNACIONAL DE LA CIUDAD DE MÉXICO, S.A. DE C.V.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671072799</v>
      </c>
    </row>
    <row r="8" spans="2:5" ht="15">
      <c r="B8" s="70"/>
      <c r="C8" s="69" t="s">
        <v>14</v>
      </c>
      <c r="D8" s="69"/>
      <c r="E8" s="3">
        <f>EVHP!D17</f>
        <v>629915585</v>
      </c>
    </row>
    <row r="9" spans="2:5" ht="15">
      <c r="B9" s="70"/>
      <c r="C9" s="69" t="s">
        <v>15</v>
      </c>
      <c r="D9" s="69"/>
      <c r="E9" s="3">
        <f>EVHP!D18</f>
        <v>539547</v>
      </c>
    </row>
    <row r="10" spans="2:5" ht="29.25" customHeight="1">
      <c r="B10" s="70"/>
      <c r="C10" s="69" t="s">
        <v>16</v>
      </c>
      <c r="D10" s="69"/>
      <c r="E10" s="3">
        <f>EVHP!D19</f>
        <v>40617667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671072799</v>
      </c>
    </row>
    <row r="17" spans="2:5" ht="34.5" customHeight="1">
      <c r="B17" s="70"/>
      <c r="C17" s="68" t="s">
        <v>23</v>
      </c>
      <c r="D17" s="68"/>
      <c r="E17" s="2">
        <f>EVHP!D29</f>
        <v>206130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206130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671278929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382932323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367377710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15554613</v>
      </c>
    </row>
    <row r="37" spans="2:5" ht="15.75" thickBot="1">
      <c r="B37" s="74"/>
      <c r="C37" s="72" t="s">
        <v>22</v>
      </c>
      <c r="D37" s="72"/>
      <c r="E37" s="4">
        <f>E27+E28+E32</f>
        <v>382932323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-55191079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-55191079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327741244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-55191079</v>
      </c>
    </row>
    <row r="54" spans="2:5" ht="15">
      <c r="B54" s="74"/>
      <c r="C54" s="69" t="s">
        <v>18</v>
      </c>
      <c r="D54" s="69"/>
      <c r="E54" s="3">
        <f>EVHP!F22</f>
        <v>-55191079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-55191079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7246879</v>
      </c>
    </row>
    <row r="64" spans="2:5" ht="15">
      <c r="B64" s="74"/>
      <c r="C64" s="69" t="s">
        <v>18</v>
      </c>
      <c r="D64" s="69"/>
      <c r="E64" s="3">
        <f>EVHP!F35</f>
        <v>-47944200</v>
      </c>
    </row>
    <row r="65" spans="2:5" ht="15">
      <c r="B65" s="74"/>
      <c r="C65" s="69" t="s">
        <v>19</v>
      </c>
      <c r="D65" s="69"/>
      <c r="E65" s="3">
        <f>EVHP!F36</f>
        <v>55191079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-47944200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671072799</v>
      </c>
    </row>
    <row r="92" spans="2:5" ht="15">
      <c r="B92" s="70"/>
      <c r="C92" s="69" t="s">
        <v>14</v>
      </c>
      <c r="D92" s="69"/>
      <c r="E92" s="3">
        <f>EVHP!H17</f>
        <v>629915585</v>
      </c>
    </row>
    <row r="93" spans="2:5" ht="15">
      <c r="B93" s="70"/>
      <c r="C93" s="69" t="s">
        <v>15</v>
      </c>
      <c r="D93" s="69"/>
      <c r="E93" s="3">
        <f>EVHP!H18</f>
        <v>539547</v>
      </c>
    </row>
    <row r="94" spans="2:5" ht="15">
      <c r="B94" s="70"/>
      <c r="C94" s="69" t="s">
        <v>16</v>
      </c>
      <c r="D94" s="69"/>
      <c r="E94" s="3">
        <f>EVHP!H19</f>
        <v>40617667</v>
      </c>
    </row>
    <row r="95" spans="2:5" ht="15">
      <c r="B95" s="70"/>
      <c r="C95" s="68" t="s">
        <v>17</v>
      </c>
      <c r="D95" s="68"/>
      <c r="E95" s="2">
        <f>EVHP!H21</f>
        <v>327741244</v>
      </c>
    </row>
    <row r="96" spans="2:5" ht="15">
      <c r="B96" s="70"/>
      <c r="C96" s="69" t="s">
        <v>18</v>
      </c>
      <c r="D96" s="69"/>
      <c r="E96" s="3">
        <f>EVHP!H22</f>
        <v>-55191079</v>
      </c>
    </row>
    <row r="97" spans="2:5" ht="15">
      <c r="B97" s="70"/>
      <c r="C97" s="69" t="s">
        <v>19</v>
      </c>
      <c r="D97" s="69"/>
      <c r="E97" s="3">
        <f>EVHP!H23</f>
        <v>367377710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15554613</v>
      </c>
    </row>
    <row r="100" spans="2:5" ht="15.75" thickBot="1">
      <c r="B100" s="70"/>
      <c r="C100" s="72" t="s">
        <v>22</v>
      </c>
      <c r="D100" s="72"/>
      <c r="E100" s="4">
        <f>SUM(E16:H16)</f>
        <v>671072799</v>
      </c>
    </row>
    <row r="101" spans="2:5" ht="15">
      <c r="B101" s="70"/>
      <c r="C101" s="68" t="s">
        <v>23</v>
      </c>
      <c r="D101" s="68"/>
      <c r="E101" s="2">
        <f>SUM(E17:H17)</f>
        <v>206130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206130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-47944200</v>
      </c>
    </row>
    <row r="106" spans="2:5" ht="15">
      <c r="B106" s="70"/>
      <c r="C106" s="69" t="s">
        <v>18</v>
      </c>
      <c r="D106" s="69"/>
      <c r="E106" s="3">
        <f>EVHP!H35</f>
        <v>-47944200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671278929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MIGUEL ÁNGEL MARCOS MORALES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2014-03-12T20:17:32Z</cp:lastPrinted>
  <dcterms:created xsi:type="dcterms:W3CDTF">2014-01-27T17:49:52Z</dcterms:created>
  <dcterms:modified xsi:type="dcterms:W3CDTF">2014-03-25T18:22:10Z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