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944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<sst xmlns="http://schemas.openxmlformats.org/spreadsheetml/2006/main" count="197" uniqueCount="77">
  <si>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</si>
  <si>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</si>
  <si>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</si>
  <si>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</si>
  <si>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</si>
  <si>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</si>
  <si>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</si>
  <si>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</si>
  <si>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</si>
  <si>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</si>
  <si>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</si>
  <si>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</si>
  <si>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</si>
  <si>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</si>
  <si>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</si>
  <si>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</si>
  <si>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</si>
  <si>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</si>
  <si>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</si>
  <si>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</si>
  <si>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</si>
  <si>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</si>
  <si>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</si>
  <si>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</si>
  <si>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</si>
  <si>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</si>
  <si>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</si>
  <si>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</si>
  <si>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</si>
  <si>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</si>
  <si>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</si>
  <si>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</si>
  <si>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</si>
  <si>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</si>
  <si>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</si>
  <si>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</si>
  <si>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</si>
  <si>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</si>
  <si>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</si>
  <si>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</si>
  <si>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</si>
  <si>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</si>
  <si>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</si>
  <si>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</si>
  <si>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</si>
  <si>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</si>
  <si>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</si>
  <si>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</si>
  <si>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</si>
  <si>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</si>
  <si>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</si>
  <si>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</si>
  <si>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</si>
  <si>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</si>
  <si>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</si>
  <si>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</si>
  <si>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</si>
  <si>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</si>
  <si>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</si>
  <si>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</si>
  <si>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</si>
  <si>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</si>
  <si>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</si>
  <si>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</si>
  <si>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</si>
  <si>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</si>
  <si>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</si>
  <si>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</si>
  <si>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</si>
  <si>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</si>
  <si>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</si>
  <si>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</si>
  <si>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C.P. ENRIQUE ENDOQUI ESPINOSA</t>
  </si>
  <si>
    <t>SUBDIRECTOR DE RECURSOS FINANCIEROS</t>
  </si>
  <si>
    <t>AEROPUERTO INTERNACIONAL DE LA CIUDAD DE MÉXICO, S.A. DE C.V.</t>
  </si>
  <si>
    <t>MIGUEL ÁNGEL MARCOS MORALES</t>
  </si>
  <si>
    <t>DIRECTOR GENERAL ADJUNTO DE ADMINISTRACIÓN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</si>
</sst>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80" zoomScaleNormal="80" zoomScalePageLayoutView="0" workbookViewId="0" topLeftCell="A22">
      <selection activeCell="L58" sqref="L58:O58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74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7496563454</v>
      </c>
      <c r="H14" s="40">
        <f>SUM(H15:H27)</f>
        <v>6607602872</v>
      </c>
      <c r="I14" s="21"/>
      <c r="J14" s="21"/>
      <c r="K14" s="67" t="s">
        <v>7</v>
      </c>
      <c r="L14" s="67"/>
      <c r="M14" s="67"/>
      <c r="N14" s="67"/>
      <c r="O14" s="40">
        <f>SUM(O16:O19)</f>
        <v>209502576</v>
      </c>
      <c r="P14" s="40">
        <f>SUM(P16:P19)</f>
        <v>278502698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206130</v>
      </c>
      <c r="P16" s="41">
        <v>39547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232471266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100591552</v>
      </c>
      <c r="P18" s="41">
        <v>25866223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108704894</v>
      </c>
      <c r="P19" s="41">
        <v>20125662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5354252526</v>
      </c>
      <c r="H20" s="41">
        <v>4985406654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526380586</v>
      </c>
      <c r="P21" s="40">
        <f>SUM(P22:P25)</f>
        <v>1121724722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277254074</v>
      </c>
      <c r="P22" s="41">
        <v>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66102928</v>
      </c>
      <c r="P23" s="41">
        <v>761724722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0</v>
      </c>
      <c r="H25" s="41">
        <v>0</v>
      </c>
      <c r="I25" s="21"/>
      <c r="J25" s="21"/>
      <c r="K25" s="33"/>
      <c r="L25" s="66" t="s">
        <v>40</v>
      </c>
      <c r="M25" s="66"/>
      <c r="N25" s="66"/>
      <c r="O25" s="41">
        <f>79208674+19211915+84602995</f>
        <v>183023584</v>
      </c>
      <c r="P25" s="41">
        <v>360000000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2142310928</v>
      </c>
      <c r="H27" s="41">
        <v>1622196218</v>
      </c>
      <c r="I27" s="21"/>
      <c r="J27" s="20"/>
      <c r="K27" s="67" t="s">
        <v>69</v>
      </c>
      <c r="L27" s="67"/>
      <c r="M27" s="67"/>
      <c r="N27" s="67"/>
      <c r="O27" s="40">
        <f>O14-O21</f>
        <v>-316878010</v>
      </c>
      <c r="P27" s="40">
        <f>P14-P21</f>
        <v>-843222024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7544507654</v>
      </c>
      <c r="H29" s="40">
        <f>SUM(H30:H48)</f>
        <v>6662793951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359755968</v>
      </c>
      <c r="H30" s="41">
        <v>356886741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53070700</v>
      </c>
      <c r="H31" s="41">
        <v>70557423</v>
      </c>
      <c r="I31" s="21"/>
      <c r="J31" s="20"/>
      <c r="K31" s="67" t="s">
        <v>7</v>
      </c>
      <c r="L31" s="67"/>
      <c r="M31" s="67"/>
      <c r="N31" s="67"/>
      <c r="O31" s="40">
        <f>O33+O36+O37</f>
        <v>532059023</v>
      </c>
      <c r="P31" s="40">
        <f>P33+P36+P37</f>
        <v>1166755391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4236730637</v>
      </c>
      <c r="H32" s="41">
        <v>3439824776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13021980</v>
      </c>
      <c r="H37" s="41">
        <v>633960</v>
      </c>
      <c r="I37" s="21"/>
      <c r="J37" s="21"/>
      <c r="K37" s="33"/>
      <c r="L37" s="66" t="s">
        <v>49</v>
      </c>
      <c r="M37" s="66"/>
      <c r="N37" s="66"/>
      <c r="O37" s="41">
        <f>516980545+15078478</f>
        <v>532059023</v>
      </c>
      <c r="P37" s="41">
        <v>1166755391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2703000610</v>
      </c>
      <c r="H39" s="41">
        <v>2485528697</v>
      </c>
      <c r="I39" s="21"/>
      <c r="J39" s="20"/>
      <c r="K39" s="67" t="s">
        <v>19</v>
      </c>
      <c r="L39" s="67"/>
      <c r="M39" s="67"/>
      <c r="N39" s="67"/>
      <c r="O39" s="40">
        <f>O41+O44+O45</f>
        <v>107033704</v>
      </c>
      <c r="P39" s="40">
        <f>P41+P44+P45</f>
        <v>67842405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107033704</v>
      </c>
      <c r="P45" s="41">
        <v>67842405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425025319</v>
      </c>
      <c r="P47" s="40">
        <f>P31-P39</f>
        <v>1098912986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178927759</v>
      </c>
      <c r="H48" s="41">
        <v>309362354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-47944200</v>
      </c>
      <c r="H50" s="59">
        <f>H14-H29</f>
        <v>-55191079</v>
      </c>
      <c r="I50" s="55"/>
      <c r="J50" s="73" t="s">
        <v>71</v>
      </c>
      <c r="K50" s="73"/>
      <c r="L50" s="73"/>
      <c r="M50" s="73"/>
      <c r="N50" s="73"/>
      <c r="O50" s="59">
        <f>G50+O27+O47</f>
        <v>60203109</v>
      </c>
      <c r="P50" s="59">
        <f>H50+P27+P47</f>
        <v>200499883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75</v>
      </c>
      <c r="E57" s="74"/>
      <c r="F57" s="74"/>
      <c r="G57" s="74"/>
      <c r="H57" s="20"/>
      <c r="I57" s="53"/>
      <c r="J57" s="20"/>
      <c r="K57" s="19"/>
      <c r="L57" s="74" t="s">
        <v>72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76</v>
      </c>
      <c r="E58" s="75"/>
      <c r="F58" s="75"/>
      <c r="G58" s="75"/>
      <c r="H58" s="20"/>
      <c r="I58" s="53"/>
      <c r="J58" s="20"/>
      <c r="L58" s="75" t="s">
        <v>73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68.25">
      <c r="A4" s="83" t="s">
        <v>5</v>
      </c>
      <c r="B4" s="83"/>
      <c r="C4" s="83"/>
      <c r="D4" s="83"/>
      <c r="E4" s="83"/>
      <c r="F4" s="83"/>
      <c r="G4" s="15" t="str">
        <f>EFE!E6</f>
        <v>AEROPUERTO INTERNACIONAL DE LA CIUDAD DE MÉXICO, S.A. DE C.V.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7496563454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5354252526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0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2142310928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7544507654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359755968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53070700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4236730637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13021980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2703000610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178927759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-47944200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209502576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206130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100591552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108704894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526380586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277254074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66102928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183023584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-316878010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532059023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532059023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107033704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107033704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425025319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60203109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6607602872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4985406654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0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1622196218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6662793951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356886741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70557423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3439824776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633960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2485528697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309362354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-55191079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278502698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39547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232471266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25866223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20125662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1121724722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761724722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360000000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-843222024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1166755391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1166755391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67842405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67842405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1098912986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200499883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MIGUEL ÁNGEL MARCOS MORALES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GENERAL ADJUNTO DE ADMINISTRACIÓN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ENRIQUE ENDOQUI ESPINOSA</v>
      </c>
    </row>
    <row r="116" spans="3:7" ht="15">
      <c r="C116" s="78"/>
      <c r="D116" s="78"/>
      <c r="E116" s="78"/>
      <c r="F116" s="16" t="s">
        <v>56</v>
      </c>
      <c r="G116" s="17" t="str">
        <f>EFE!L58</f>
        <v>SUBDIRECTOR DE RECURSOS FINANCIEROS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2014-03-12T20:14:42Z</cp:lastPrinted>
  <dcterms:created xsi:type="dcterms:W3CDTF">2014-01-27T17:55:30Z</dcterms:created>
  <dcterms:modified xsi:type="dcterms:W3CDTF">2014-03-25T18:24:27Z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