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<sst xmlns="http://schemas.openxmlformats.org/spreadsheetml/2006/main" count="316" uniqueCount="85">
  <si>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</si>
  <si>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</si>
  <si>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</si>
  <si>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</si>
  <si>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</si>
  <si>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</si>
  <si>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</si>
  <si>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</si>
  <si>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</si>
  <si>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</si>
  <si>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</si>
  <si>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</si>
  <si>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</si>
  <si>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</si>
  <si>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</si>
  <si>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</si>
  <si>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</si>
  <si>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</si>
  <si>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</si>
  <si>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</si>
  <si>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</si>
  <si>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</si>
  <si>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</si>
  <si>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</si>
  <si>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</si>
  <si>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</si>
  <si>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</si>
  <si>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</si>
  <si>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</si>
  <si>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</si>
  <si>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</si>
  <si>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</si>
  <si>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</si>
  <si>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</si>
  <si>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</si>
  <si>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</si>
  <si>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</si>
  <si>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</si>
  <si>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</si>
  <si>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</si>
  <si>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</si>
  <si>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</si>
  <si>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</si>
  <si>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</si>
  <si>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</si>
  <si>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</si>
  <si>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</si>
  <si>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</si>
  <si>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</si>
  <si>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</si>
  <si>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</si>
  <si>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</si>
  <si>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</si>
  <si>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</si>
  <si>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</si>
  <si>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</si>
  <si>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</si>
  <si>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</si>
  <si>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</si>
  <si>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</si>
  <si>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</si>
  <si>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</si>
  <si>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</si>
  <si>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</si>
  <si>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</si>
  <si>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</si>
  <si>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</si>
  <si>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</si>
  <si>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</si>
  <si>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</si>
  <si>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</si>
  <si>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</si>
  <si>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</si>
  <si>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</si>
  <si>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</si>
  <si>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</si>
  <si>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</si>
  <si>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</si>
  <si>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</si>
  <si>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</si>
  <si>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CENTRO DE ENSEÑANZA TECNICA INDUSTRIAL</t>
  </si>
  <si>
    <t>Subdirectora de Finanzas</t>
  </si>
  <si>
    <t>Karina Gutiérrez Rubio</t>
  </si>
  <si>
    <t>Aída Violeta Hernández Castillo</t>
  </si>
  <si>
    <t>Directora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</si>
</sst>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3P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CENTRO DE ENSEÑANZA TECNICA INDUSTRIAL</v>
          </cell>
        </row>
        <row r="14">
          <cell r="D14">
            <v>196428892</v>
          </cell>
          <cell r="E14">
            <v>252749144</v>
          </cell>
          <cell r="I14">
            <v>12003547</v>
          </cell>
          <cell r="J14">
            <v>0</v>
          </cell>
        </row>
        <row r="16">
          <cell r="D16">
            <v>0</v>
          </cell>
          <cell r="E16">
            <v>19484248</v>
          </cell>
          <cell r="I16">
            <v>12003547</v>
          </cell>
          <cell r="J16">
            <v>0</v>
          </cell>
        </row>
        <row r="18">
          <cell r="D18">
            <v>0</v>
          </cell>
          <cell r="E18">
            <v>17631007</v>
          </cell>
          <cell r="I18">
            <v>11880775</v>
          </cell>
          <cell r="J18">
            <v>0</v>
          </cell>
        </row>
        <row r="19">
          <cell r="D19">
            <v>0</v>
          </cell>
          <cell r="E19">
            <v>1834881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18360</v>
          </cell>
          <cell r="I23">
            <v>17168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105604</v>
          </cell>
          <cell r="J25">
            <v>0</v>
          </cell>
        </row>
        <row r="26">
          <cell r="D26">
            <v>196428892</v>
          </cell>
          <cell r="E26">
            <v>233264896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31465655</v>
          </cell>
          <cell r="I30">
            <v>0</v>
          </cell>
          <cell r="J30">
            <v>0</v>
          </cell>
        </row>
        <row r="31">
          <cell r="D31">
            <v>196428892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201776833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22408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69486093</v>
          </cell>
          <cell r="J36">
            <v>25169388</v>
          </cell>
        </row>
        <row r="38">
          <cell r="I38">
            <v>59185514</v>
          </cell>
          <cell r="J38">
            <v>0</v>
          </cell>
        </row>
        <row r="40">
          <cell r="I40">
            <v>59185514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10300579</v>
          </cell>
          <cell r="J44">
            <v>25169388</v>
          </cell>
        </row>
        <row r="46">
          <cell r="I46">
            <v>0</v>
          </cell>
          <cell r="J46">
            <v>7074054</v>
          </cell>
        </row>
        <row r="47">
          <cell r="I47">
            <v>10300579</v>
          </cell>
          <cell r="J47">
            <v>0</v>
          </cell>
        </row>
        <row r="48">
          <cell r="I48">
            <v>0</v>
          </cell>
          <cell r="J48">
            <v>18095334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Aída Violeta Hernández Castillo</v>
          </cell>
          <cell r="G62" t="str">
            <v>Karina Gutiérrez Rubio</v>
          </cell>
        </row>
        <row r="63">
          <cell r="C63" t="str">
            <v>Directora Administrativa</v>
          </cell>
          <cell r="G63" t="str">
            <v>Subdirectora de Finanzas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43090256</v>
      </c>
      <c r="E18" s="48">
        <v>25459249</v>
      </c>
      <c r="G18" s="78" t="s">
        <v>12</v>
      </c>
      <c r="H18" s="78"/>
      <c r="I18" s="48">
        <v>44825238</v>
      </c>
      <c r="J18" s="48">
        <v>32944463</v>
      </c>
      <c r="K18" s="22"/>
    </row>
    <row r="19" spans="1:11" ht="12">
      <c r="A19" s="23"/>
      <c r="B19" s="78" t="s">
        <v>13</v>
      </c>
      <c r="C19" s="78"/>
      <c r="D19" s="48">
        <v>2357861</v>
      </c>
      <c r="E19" s="48">
        <v>522980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3158</v>
      </c>
      <c r="E20" s="48">
        <v>3158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-124633</v>
      </c>
      <c r="E23" s="48">
        <v>-142993</v>
      </c>
      <c r="G23" s="78" t="s">
        <v>22</v>
      </c>
      <c r="H23" s="78"/>
      <c r="I23" s="48">
        <v>42734</v>
      </c>
      <c r="J23" s="48">
        <v>25566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48079</v>
      </c>
      <c r="J24" s="48">
        <v>48079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159754</v>
      </c>
      <c r="J25" s="48">
        <v>54150</v>
      </c>
      <c r="K25" s="22"/>
    </row>
    <row r="26" spans="1:11" ht="13.5">
      <c r="A26" s="52"/>
      <c r="B26" s="79" t="s">
        <v>26</v>
      </c>
      <c r="C26" s="79"/>
      <c r="D26" s="53">
        <f>SUM(D18:D24)</f>
        <v>45326642</v>
      </c>
      <c r="E26" s="53">
        <f>SUM(E18:E24)</f>
        <v>25842394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45075805</v>
      </c>
      <c r="J27" s="53">
        <f>SUM(J18:J25)</f>
        <v>33072258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239793570</v>
      </c>
      <c r="E33" s="48">
        <f>216884674-8657959+101200</f>
        <v>208327915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192107547</v>
      </c>
      <c r="E34" s="48">
        <f>410212519-21676077-3</f>
        <v>388536439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-160835444</v>
      </c>
      <c r="E36" s="48">
        <f>-385369816+22858738-101200+1</f>
        <v>-362612277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6995002</v>
      </c>
      <c r="E37" s="48">
        <f>7073794-101200</f>
        <v>6972594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45075805</v>
      </c>
      <c r="J40" s="53">
        <f>J27+J38</f>
        <v>33072258</v>
      </c>
      <c r="K40" s="22"/>
    </row>
    <row r="41" spans="1:11" ht="13.5">
      <c r="A41" s="52"/>
      <c r="B41" s="79" t="s">
        <v>47</v>
      </c>
      <c r="C41" s="79"/>
      <c r="D41" s="53">
        <f>SUM(D31:D39)</f>
        <v>278060675</v>
      </c>
      <c r="E41" s="53">
        <f>SUM(E31:E39)</f>
        <v>241224671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323387317</v>
      </c>
      <c r="E43" s="53">
        <f>E26+E41</f>
        <v>267067065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346949667</v>
      </c>
      <c r="J44" s="53">
        <f>SUM(J46:J48)</f>
        <v>287764153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326572052</v>
      </c>
      <c r="J46" s="48">
        <v>267386538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20377615</v>
      </c>
      <c r="J47" s="48">
        <v>20377615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-68638155</v>
      </c>
      <c r="J50" s="53">
        <f>SUM(J52:J56)</f>
        <v>-53769346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-10754568</v>
      </c>
      <c r="J52" s="48">
        <v>-3680514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-129950198</v>
      </c>
      <c r="J53" s="48">
        <v>-140250777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72066611</v>
      </c>
      <c r="J54" s="48">
        <f>97738445-7576500</f>
        <v>90161945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278311512</v>
      </c>
      <c r="J63" s="53">
        <f>J44+J50+J58</f>
        <v>233994807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323387317</v>
      </c>
      <c r="J65" s="53">
        <f>J40+J63</f>
        <v>267067065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83</v>
      </c>
      <c r="D73" s="82"/>
      <c r="E73" s="36"/>
      <c r="F73" s="71"/>
      <c r="G73" s="82" t="s">
        <v>82</v>
      </c>
      <c r="H73" s="82"/>
      <c r="I73" s="26"/>
      <c r="J73" s="36"/>
    </row>
    <row r="74" spans="2:10" ht="13.5" customHeight="1">
      <c r="B74" s="39"/>
      <c r="C74" s="81" t="s">
        <v>84</v>
      </c>
      <c r="D74" s="81"/>
      <c r="E74" s="40"/>
      <c r="F74" s="71"/>
      <c r="G74" s="81" t="s">
        <v>81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45.75">
      <c r="A3" s="94" t="s">
        <v>5</v>
      </c>
      <c r="B3" s="94"/>
      <c r="C3" s="94"/>
      <c r="D3" s="94"/>
      <c r="E3" s="13" t="str">
        <f>ESF!C7</f>
        <v>CENTRO DE ENSEÑANZA TECNICA INDUSTRIAL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43090256</v>
      </c>
    </row>
    <row r="8" spans="1:5" ht="15">
      <c r="A8" s="102"/>
      <c r="B8" s="103"/>
      <c r="C8" s="95" t="s">
        <v>13</v>
      </c>
      <c r="D8" s="95"/>
      <c r="E8" s="8">
        <f>ESF!D19</f>
        <v>2357861</v>
      </c>
    </row>
    <row r="9" spans="1:5" ht="15">
      <c r="A9" s="102"/>
      <c r="B9" s="103"/>
      <c r="C9" s="95" t="s">
        <v>15</v>
      </c>
      <c r="D9" s="95"/>
      <c r="E9" s="8">
        <f>ESF!D20</f>
        <v>3158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-124633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45326642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239793570</v>
      </c>
    </row>
    <row r="18" spans="1:5" ht="15">
      <c r="A18" s="102"/>
      <c r="B18" s="103"/>
      <c r="C18" s="95" t="s">
        <v>36</v>
      </c>
      <c r="D18" s="95"/>
      <c r="E18" s="8">
        <f>ESF!D34</f>
        <v>192107547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-160835444</v>
      </c>
    </row>
    <row r="21" spans="1:5" ht="15">
      <c r="A21" s="102"/>
      <c r="B21" s="103"/>
      <c r="C21" s="95" t="s">
        <v>42</v>
      </c>
      <c r="D21" s="95"/>
      <c r="E21" s="8">
        <f>ESF!D37</f>
        <v>6995002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278060675</v>
      </c>
    </row>
    <row r="25" spans="1:5" ht="15.75" thickBot="1">
      <c r="A25" s="102"/>
      <c r="B25" s="2"/>
      <c r="C25" s="100" t="s">
        <v>49</v>
      </c>
      <c r="D25" s="100"/>
      <c r="E25" s="9">
        <f>ESF!D43</f>
        <v>323387317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44825238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42734</v>
      </c>
    </row>
    <row r="32" spans="1:5" ht="15">
      <c r="A32" s="102"/>
      <c r="B32" s="103"/>
      <c r="C32" s="95" t="s">
        <v>24</v>
      </c>
      <c r="D32" s="95"/>
      <c r="E32" s="8">
        <f>ESF!I24</f>
        <v>48079</v>
      </c>
    </row>
    <row r="33" spans="1:5" ht="15">
      <c r="A33" s="102"/>
      <c r="B33" s="103"/>
      <c r="C33" s="95" t="s">
        <v>25</v>
      </c>
      <c r="D33" s="95"/>
      <c r="E33" s="8">
        <f>ESF!I25</f>
        <v>159754</v>
      </c>
    </row>
    <row r="34" spans="1:5" ht="15.75" thickBot="1">
      <c r="A34" s="102"/>
      <c r="B34" s="4"/>
      <c r="C34" s="100" t="s">
        <v>27</v>
      </c>
      <c r="D34" s="100"/>
      <c r="E34" s="9">
        <f>ESF!I27</f>
        <v>45075805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45075805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346949667</v>
      </c>
    </row>
    <row r="44" spans="1:5" ht="15">
      <c r="A44" s="3"/>
      <c r="B44" s="103"/>
      <c r="C44" s="95" t="s">
        <v>51</v>
      </c>
      <c r="D44" s="95"/>
      <c r="E44" s="8">
        <f>ESF!I46</f>
        <v>326572052</v>
      </c>
    </row>
    <row r="45" spans="1:5" ht="15">
      <c r="A45" s="3"/>
      <c r="B45" s="103"/>
      <c r="C45" s="95" t="s">
        <v>52</v>
      </c>
      <c r="D45" s="95"/>
      <c r="E45" s="8">
        <f>ESF!I47</f>
        <v>20377615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-68638155</v>
      </c>
    </row>
    <row r="48" spans="1:5" ht="15">
      <c r="A48" s="3"/>
      <c r="B48" s="103"/>
      <c r="C48" s="95" t="s">
        <v>55</v>
      </c>
      <c r="D48" s="95"/>
      <c r="E48" s="8">
        <f>ESF!I52</f>
        <v>-10754568</v>
      </c>
    </row>
    <row r="49" spans="1:5" ht="15">
      <c r="A49" s="3"/>
      <c r="B49" s="103"/>
      <c r="C49" s="95" t="s">
        <v>56</v>
      </c>
      <c r="D49" s="95"/>
      <c r="E49" s="8">
        <f>ESF!I53</f>
        <v>-129950198</v>
      </c>
    </row>
    <row r="50" spans="1:5" ht="15">
      <c r="A50" s="3"/>
      <c r="B50" s="103"/>
      <c r="C50" s="95" t="s">
        <v>57</v>
      </c>
      <c r="D50" s="95"/>
      <c r="E50" s="8">
        <f>ESF!I54</f>
        <v>72066611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278311512</v>
      </c>
    </row>
    <row r="57" spans="1:5" ht="15.75" thickBot="1">
      <c r="A57" s="3"/>
      <c r="B57" s="2"/>
      <c r="C57" s="100" t="s">
        <v>64</v>
      </c>
      <c r="D57" s="100"/>
      <c r="E57" s="9">
        <f>ESF!I65</f>
        <v>323387317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25459249</v>
      </c>
    </row>
    <row r="60" spans="1:5" ht="15">
      <c r="A60" s="102"/>
      <c r="B60" s="103"/>
      <c r="C60" s="95" t="s">
        <v>13</v>
      </c>
      <c r="D60" s="95"/>
      <c r="E60" s="8">
        <f>ESF!E19</f>
        <v>522980</v>
      </c>
    </row>
    <row r="61" spans="1:5" ht="15">
      <c r="A61" s="102"/>
      <c r="B61" s="103"/>
      <c r="C61" s="95" t="s">
        <v>15</v>
      </c>
      <c r="D61" s="95"/>
      <c r="E61" s="8">
        <f>ESF!E20</f>
        <v>3158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-142993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25842394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208327915</v>
      </c>
    </row>
    <row r="70" spans="1:5" ht="15">
      <c r="A70" s="102"/>
      <c r="B70" s="103"/>
      <c r="C70" s="95" t="s">
        <v>36</v>
      </c>
      <c r="D70" s="95"/>
      <c r="E70" s="8">
        <f>ESF!E34</f>
        <v>388536439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-362612277</v>
      </c>
    </row>
    <row r="73" spans="1:5" ht="15">
      <c r="A73" s="102"/>
      <c r="B73" s="103"/>
      <c r="C73" s="95" t="s">
        <v>42</v>
      </c>
      <c r="D73" s="95"/>
      <c r="E73" s="8">
        <f>ESF!E37</f>
        <v>6972594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241224671</v>
      </c>
    </row>
    <row r="77" spans="1:5" ht="15.75" thickBot="1">
      <c r="A77" s="102"/>
      <c r="B77" s="2"/>
      <c r="C77" s="100" t="s">
        <v>49</v>
      </c>
      <c r="D77" s="100"/>
      <c r="E77" s="9">
        <f>ESF!E43</f>
        <v>267067065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32944463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25566</v>
      </c>
    </row>
    <row r="84" spans="1:5" ht="15">
      <c r="A84" s="102"/>
      <c r="B84" s="103"/>
      <c r="C84" s="95" t="s">
        <v>24</v>
      </c>
      <c r="D84" s="95"/>
      <c r="E84" s="8">
        <f>ESF!J24</f>
        <v>48079</v>
      </c>
    </row>
    <row r="85" spans="1:5" ht="15">
      <c r="A85" s="102"/>
      <c r="B85" s="103"/>
      <c r="C85" s="95" t="s">
        <v>25</v>
      </c>
      <c r="D85" s="95"/>
      <c r="E85" s="8">
        <f>ESF!J25</f>
        <v>54150</v>
      </c>
    </row>
    <row r="86" spans="1:5" ht="15.75" thickBot="1">
      <c r="A86" s="102"/>
      <c r="B86" s="4"/>
      <c r="C86" s="100" t="s">
        <v>27</v>
      </c>
      <c r="D86" s="100"/>
      <c r="E86" s="9">
        <f>ESF!J27</f>
        <v>33072258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33072258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287764153</v>
      </c>
    </row>
    <row r="96" spans="1:5" ht="15">
      <c r="A96" s="3"/>
      <c r="B96" s="103"/>
      <c r="C96" s="95" t="s">
        <v>51</v>
      </c>
      <c r="D96" s="95"/>
      <c r="E96" s="8">
        <f>ESF!J46</f>
        <v>267386538</v>
      </c>
    </row>
    <row r="97" spans="1:5" ht="15">
      <c r="A97" s="3"/>
      <c r="B97" s="103"/>
      <c r="C97" s="95" t="s">
        <v>52</v>
      </c>
      <c r="D97" s="95"/>
      <c r="E97" s="8">
        <f>ESF!J47</f>
        <v>20377615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-53769346</v>
      </c>
    </row>
    <row r="100" spans="1:5" ht="15">
      <c r="A100" s="3"/>
      <c r="B100" s="103"/>
      <c r="C100" s="95" t="s">
        <v>55</v>
      </c>
      <c r="D100" s="95"/>
      <c r="E100" s="8">
        <f>ESF!J52</f>
        <v>-3680514</v>
      </c>
    </row>
    <row r="101" spans="1:5" ht="15">
      <c r="A101" s="3"/>
      <c r="B101" s="103"/>
      <c r="C101" s="95" t="s">
        <v>56</v>
      </c>
      <c r="D101" s="95"/>
      <c r="E101" s="8">
        <f>ESF!J53</f>
        <v>-140250777</v>
      </c>
    </row>
    <row r="102" spans="1:5" ht="15">
      <c r="A102" s="3"/>
      <c r="B102" s="103"/>
      <c r="C102" s="95" t="s">
        <v>57</v>
      </c>
      <c r="D102" s="95"/>
      <c r="E102" s="8">
        <f>ESF!J54</f>
        <v>90161945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233994807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267067065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Aída Violeta Hernández Castillo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Directora Administrativa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Karina Gutiérrez Rubio</v>
      </c>
    </row>
    <row r="113" spans="1:5" ht="15">
      <c r="A113" s="3"/>
      <c r="B113" s="2"/>
      <c r="C113" s="105"/>
      <c r="D113" s="5" t="s">
        <v>66</v>
      </c>
      <c r="E113" s="10" t="str">
        <f>ESF!G74</f>
        <v>Subdirectora de Finanzas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45.75">
      <c r="A115" s="94" t="s">
        <v>5</v>
      </c>
      <c r="B115" s="94"/>
      <c r="C115" s="94"/>
      <c r="D115" s="94"/>
      <c r="E115" s="13" t="str">
        <f>'[1]ECSF'!C7</f>
        <v>CENTRO DE ENSEÑANZA TECNICA INDUSTRIAL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196428892</v>
      </c>
    </row>
    <row r="119" spans="2:5" ht="15">
      <c r="B119" s="97"/>
      <c r="C119" s="96" t="s">
        <v>9</v>
      </c>
      <c r="D119" s="96"/>
      <c r="E119" s="11">
        <f>'[1]ECSF'!D16</f>
        <v>0</v>
      </c>
    </row>
    <row r="120" spans="2:5" ht="15">
      <c r="B120" s="97"/>
      <c r="C120" s="95" t="s">
        <v>11</v>
      </c>
      <c r="D120" s="95"/>
      <c r="E120" s="12">
        <f>'[1]ECSF'!D18</f>
        <v>0</v>
      </c>
    </row>
    <row r="121" spans="2:5" ht="15">
      <c r="B121" s="97"/>
      <c r="C121" s="95" t="s">
        <v>13</v>
      </c>
      <c r="D121" s="95"/>
      <c r="E121" s="12">
        <f>'[1]ECSF'!D19</f>
        <v>0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196428892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196428892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0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12003547</v>
      </c>
    </row>
    <row r="138" spans="2:5" ht="15">
      <c r="B138" s="97"/>
      <c r="C138" s="96" t="s">
        <v>10</v>
      </c>
      <c r="D138" s="96"/>
      <c r="E138" s="11">
        <f>'[1]ECSF'!I16</f>
        <v>12003547</v>
      </c>
    </row>
    <row r="139" spans="2:5" ht="15">
      <c r="B139" s="97"/>
      <c r="C139" s="95" t="s">
        <v>12</v>
      </c>
      <c r="D139" s="95"/>
      <c r="E139" s="12">
        <f>'[1]ECSF'!I18</f>
        <v>11880775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17168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105604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69486093</v>
      </c>
    </row>
    <row r="155" spans="2:5" ht="15">
      <c r="B155" s="97"/>
      <c r="C155" s="96" t="s">
        <v>50</v>
      </c>
      <c r="D155" s="96"/>
      <c r="E155" s="11">
        <f>'[1]ECSF'!I38</f>
        <v>59185514</v>
      </c>
    </row>
    <row r="156" spans="2:5" ht="15">
      <c r="B156" s="97"/>
      <c r="C156" s="95" t="s">
        <v>51</v>
      </c>
      <c r="D156" s="95"/>
      <c r="E156" s="12">
        <f>'[1]ECSF'!I40</f>
        <v>59185514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10300579</v>
      </c>
    </row>
    <row r="160" spans="2:5" ht="15">
      <c r="B160" s="97"/>
      <c r="C160" s="95" t="s">
        <v>55</v>
      </c>
      <c r="D160" s="95"/>
      <c r="E160" s="12">
        <f>'[1]ECSF'!I46</f>
        <v>0</v>
      </c>
    </row>
    <row r="161" spans="2:5" ht="15">
      <c r="B161" s="97"/>
      <c r="C161" s="95" t="s">
        <v>56</v>
      </c>
      <c r="D161" s="95"/>
      <c r="E161" s="12">
        <f>'[1]ECSF'!I47</f>
        <v>10300579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252749144</v>
      </c>
    </row>
    <row r="169" spans="2:5" ht="15" customHeight="1">
      <c r="B169" s="97"/>
      <c r="C169" s="96" t="s">
        <v>9</v>
      </c>
      <c r="D169" s="96"/>
      <c r="E169" s="11">
        <f>'[1]ECSF'!E16</f>
        <v>19484248</v>
      </c>
    </row>
    <row r="170" spans="2:5" ht="15" customHeight="1">
      <c r="B170" s="97"/>
      <c r="C170" s="95" t="s">
        <v>11</v>
      </c>
      <c r="D170" s="95"/>
      <c r="E170" s="12">
        <f>'[1]ECSF'!E18</f>
        <v>17631007</v>
      </c>
    </row>
    <row r="171" spans="2:5" ht="15" customHeight="1">
      <c r="B171" s="97"/>
      <c r="C171" s="95" t="s">
        <v>13</v>
      </c>
      <c r="D171" s="95"/>
      <c r="E171" s="12">
        <f>'[1]ECSF'!E19</f>
        <v>1834881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0</v>
      </c>
    </row>
    <row r="175" spans="2:5" ht="15" customHeight="1">
      <c r="B175" s="97"/>
      <c r="C175" s="95" t="s">
        <v>21</v>
      </c>
      <c r="D175" s="95"/>
      <c r="E175" s="12">
        <f>'[1]ECSF'!E23</f>
        <v>18360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233264896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31465655</v>
      </c>
    </row>
    <row r="181" spans="2:5" ht="15" customHeight="1">
      <c r="B181" s="97"/>
      <c r="C181" s="95" t="s">
        <v>36</v>
      </c>
      <c r="D181" s="95"/>
      <c r="E181" s="12">
        <f>'[1]ECSF'!E31</f>
        <v>0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201776833</v>
      </c>
    </row>
    <row r="184" spans="2:5" ht="15" customHeight="1">
      <c r="B184" s="97"/>
      <c r="C184" s="95" t="s">
        <v>42</v>
      </c>
      <c r="D184" s="95"/>
      <c r="E184" s="12">
        <f>'[1]ECSF'!E34</f>
        <v>22408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0</v>
      </c>
    </row>
    <row r="188" spans="2:5" ht="15">
      <c r="B188" s="97"/>
      <c r="C188" s="96" t="s">
        <v>10</v>
      </c>
      <c r="D188" s="96"/>
      <c r="E188" s="11">
        <f>'[1]ECSF'!J16</f>
        <v>0</v>
      </c>
    </row>
    <row r="189" spans="2:5" ht="15">
      <c r="B189" s="97"/>
      <c r="C189" s="95" t="s">
        <v>12</v>
      </c>
      <c r="D189" s="95"/>
      <c r="E189" s="12">
        <f>'[1]ECSF'!J18</f>
        <v>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25169388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25169388</v>
      </c>
    </row>
    <row r="210" spans="2:5" ht="15">
      <c r="B210" s="97"/>
      <c r="C210" s="95" t="s">
        <v>55</v>
      </c>
      <c r="D210" s="95"/>
      <c r="E210" s="12">
        <f>'[1]ECSF'!J46</f>
        <v>7074054</v>
      </c>
    </row>
    <row r="211" spans="2:5" ht="15" customHeight="1">
      <c r="B211" s="97"/>
      <c r="C211" s="95" t="s">
        <v>56</v>
      </c>
      <c r="D211" s="95"/>
      <c r="E211" s="12">
        <f>'[1]ECSF'!J47</f>
        <v>0</v>
      </c>
    </row>
    <row r="212" spans="2:5" ht="15">
      <c r="B212" s="97"/>
      <c r="C212" s="95" t="s">
        <v>57</v>
      </c>
      <c r="D212" s="95"/>
      <c r="E212" s="12">
        <f>'[1]ECSF'!J48</f>
        <v>18095334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Aída Violeta Hernández Castillo</v>
      </c>
    </row>
    <row r="219" spans="3:5" ht="15">
      <c r="C219" s="105"/>
      <c r="D219" s="5" t="s">
        <v>66</v>
      </c>
      <c r="E219" s="15" t="str">
        <f>'[1]ECSF'!C63</f>
        <v>Directora Administrativa</v>
      </c>
    </row>
    <row r="220" spans="3:5" ht="15">
      <c r="C220" s="105" t="s">
        <v>75</v>
      </c>
      <c r="D220" s="5" t="s">
        <v>65</v>
      </c>
      <c r="E220" s="15" t="str">
        <f>'[1]ECSF'!G62</f>
        <v>Karina Gutiérrez Rubio</v>
      </c>
    </row>
    <row r="221" spans="3:5" ht="15">
      <c r="C221" s="105"/>
      <c r="D221" s="5" t="s">
        <v>66</v>
      </c>
      <c r="E221" s="15" t="str">
        <f>'[1]ECSF'!G63</f>
        <v>Subdirectora de Finanzas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L3P Estado de Situación Financiera</dc:title>
  <dc:subject/>
  <dc:creator>teresita_quezada</dc:creator>
  <cp:keywords/>
  <dc:description/>
  <cp:lastModifiedBy>fernando_blanco</cp:lastModifiedBy>
  <cp:lastPrinted>2014-03-31T22:55:16Z</cp:lastPrinted>
  <dcterms:created xsi:type="dcterms:W3CDTF">2014-01-27T16:27:43Z</dcterms:created>
  <dcterms:modified xsi:type="dcterms:W3CDTF">2014-03-31T23:20:31Z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