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<sst xmlns="http://schemas.openxmlformats.org/spreadsheetml/2006/main" count="161" uniqueCount="41">
  <si>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</si>
  <si>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</si>
  <si>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</si>
  <si>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</si>
  <si>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</si>
  <si>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</si>
  <si>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</si>
  <si>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</si>
  <si>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</si>
  <si>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</si>
  <si>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</si>
  <si>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</si>
  <si>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</si>
  <si>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</si>
  <si>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</si>
  <si>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</si>
  <si>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</si>
  <si>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</si>
  <si>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</si>
  <si>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</si>
  <si>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</si>
  <si>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</si>
  <si>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</si>
  <si>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</si>
  <si>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</si>
  <si>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</si>
  <si>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</si>
  <si>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</si>
  <si>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</si>
  <si>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</si>
  <si>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</si>
  <si>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</si>
  <si>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</si>
  <si>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</si>
  <si>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</si>
  <si>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</si>
  <si>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CENTRO DE ENSEÑANZA TECNICA INDUSTRIAL</t>
  </si>
  <si>
    <t>Aída Violeta Hernández Castillo</t>
  </si>
  <si>
    <t>Directora Administrativa</t>
  </si>
  <si>
    <t>Karina Gutiérrez Rubio</t>
  </si>
  <si>
    <t>Subdirectora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</si>
</sst>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70" zoomScaleNormal="70" zoomScalePageLayoutView="0" workbookViewId="0" topLeftCell="A1">
      <selection activeCell="C8" sqref="C8:G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287764153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287764153</v>
      </c>
      <c r="I16" s="34"/>
    </row>
    <row r="17" spans="1:9" ht="13.5">
      <c r="A17" s="30"/>
      <c r="B17" s="55" t="s">
        <v>14</v>
      </c>
      <c r="C17" s="55"/>
      <c r="D17" s="41">
        <f>249661883+76918+38025352</f>
        <v>287764153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287764153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-140250777</v>
      </c>
      <c r="F21" s="40">
        <f>SUM(F22:F25)</f>
        <v>-3680514</v>
      </c>
      <c r="G21" s="40">
        <f>SUM(G22:G25)</f>
        <v>90161945</v>
      </c>
      <c r="H21" s="40">
        <f t="shared" si="0"/>
        <v>-53769346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-3680514</v>
      </c>
      <c r="G22" s="41">
        <v>0</v>
      </c>
      <c r="H22" s="39">
        <f t="shared" si="0"/>
        <v>-3680514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-140250777</v>
      </c>
      <c r="F23" s="41">
        <v>0</v>
      </c>
      <c r="G23" s="41">
        <v>0</v>
      </c>
      <c r="H23" s="39">
        <f t="shared" si="0"/>
        <v>-140250777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90161945</v>
      </c>
      <c r="H24" s="39">
        <f t="shared" si="0"/>
        <v>90161945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287764153</v>
      </c>
      <c r="E27" s="42">
        <f>E14+E16+E21</f>
        <v>-140250777</v>
      </c>
      <c r="F27" s="42">
        <f>F14+F16+F21</f>
        <v>-3680514</v>
      </c>
      <c r="G27" s="42">
        <f>G14+G16+G21</f>
        <v>90161945</v>
      </c>
      <c r="H27" s="42">
        <f>SUM(D27:G27)</f>
        <v>233994807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59185514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59185514</v>
      </c>
      <c r="I29" s="34"/>
    </row>
    <row r="30" spans="1:9" ht="13.5">
      <c r="A30" s="30"/>
      <c r="B30" s="55" t="s">
        <v>24</v>
      </c>
      <c r="C30" s="55"/>
      <c r="D30" s="41">
        <v>59185514</v>
      </c>
      <c r="E30" s="41">
        <v>0</v>
      </c>
      <c r="F30" s="41">
        <v>0</v>
      </c>
      <c r="G30" s="41">
        <v>0</v>
      </c>
      <c r="H30" s="39">
        <f>SUM(D30:G30)</f>
        <v>59185514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10300579</v>
      </c>
      <c r="F34" s="40">
        <f>SUM(F35:F38)</f>
        <v>-7074054</v>
      </c>
      <c r="G34" s="40">
        <f>SUM(G35:G38)</f>
        <v>-18095334</v>
      </c>
      <c r="H34" s="40">
        <f>SUM(D34:G34)</f>
        <v>-14868809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-10754568</v>
      </c>
      <c r="G35" s="41">
        <v>0</v>
      </c>
      <c r="H35" s="39">
        <f>SUM(D35:G35)</f>
        <v>-10754568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f>-3680514+13981093</f>
        <v>10300579</v>
      </c>
      <c r="F36" s="41">
        <f>-F22</f>
        <v>3680514</v>
      </c>
      <c r="G36" s="41">
        <v>0</v>
      </c>
      <c r="H36" s="39">
        <f>SUM(D36:G36)</f>
        <v>13981093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f>-25671834+7576500</f>
        <v>-18095334</v>
      </c>
      <c r="H37" s="39">
        <f>SUM(D37:G37)</f>
        <v>-18095334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346949667</v>
      </c>
      <c r="E40" s="44">
        <f>E27+E29+E34</f>
        <v>-129950198</v>
      </c>
      <c r="F40" s="44">
        <f>F27+F29+F34</f>
        <v>-10754568</v>
      </c>
      <c r="G40" s="44">
        <f>G27+G29+G34</f>
        <v>72066611</v>
      </c>
      <c r="H40" s="44">
        <f>SUM(D40:G40)</f>
        <v>278311512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45.75">
      <c r="B3" s="72" t="s">
        <v>5</v>
      </c>
      <c r="C3" s="72"/>
      <c r="D3" s="72"/>
      <c r="E3" s="5" t="str">
        <f>EVHP!C8</f>
        <v>CENTRO DE ENSEÑANZA TECNICA INDUSTRIAL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287764153</v>
      </c>
    </row>
    <row r="8" spans="2:5" ht="15">
      <c r="B8" s="67"/>
      <c r="C8" s="68" t="s">
        <v>14</v>
      </c>
      <c r="D8" s="68"/>
      <c r="E8" s="3">
        <f>EVHP!D17</f>
        <v>287764153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287764153</v>
      </c>
    </row>
    <row r="17" spans="2:5" ht="34.5" customHeight="1">
      <c r="B17" s="67"/>
      <c r="C17" s="70" t="s">
        <v>23</v>
      </c>
      <c r="D17" s="70"/>
      <c r="E17" s="2">
        <f>EVHP!D29</f>
        <v>59185514</v>
      </c>
    </row>
    <row r="18" spans="2:5" ht="15">
      <c r="B18" s="67"/>
      <c r="C18" s="68" t="s">
        <v>24</v>
      </c>
      <c r="D18" s="68"/>
      <c r="E18" s="3">
        <f>EVHP!D30</f>
        <v>59185514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346949667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-140250777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-140250777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-140250777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10300579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10300579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-129950198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-3680514</v>
      </c>
    </row>
    <row r="54" spans="2:5" ht="15">
      <c r="B54" s="66"/>
      <c r="C54" s="68" t="s">
        <v>18</v>
      </c>
      <c r="D54" s="68"/>
      <c r="E54" s="3">
        <f>EVHP!F22</f>
        <v>-3680514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-3680514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-7074054</v>
      </c>
    </row>
    <row r="64" spans="2:5" ht="15">
      <c r="B64" s="66"/>
      <c r="C64" s="68" t="s">
        <v>18</v>
      </c>
      <c r="D64" s="68"/>
      <c r="E64" s="3">
        <f>EVHP!F35</f>
        <v>-10754568</v>
      </c>
    </row>
    <row r="65" spans="2:5" ht="15">
      <c r="B65" s="66"/>
      <c r="C65" s="68" t="s">
        <v>19</v>
      </c>
      <c r="D65" s="68"/>
      <c r="E65" s="3">
        <f>EVHP!F36</f>
        <v>3680514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-10754568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90161945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90161945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90161945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-18095334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-18095334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72066611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287764153</v>
      </c>
    </row>
    <row r="92" spans="2:5" ht="15">
      <c r="B92" s="67"/>
      <c r="C92" s="68" t="s">
        <v>14</v>
      </c>
      <c r="D92" s="68"/>
      <c r="E92" s="3">
        <f>EVHP!H17</f>
        <v>287764153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-53769346</v>
      </c>
    </row>
    <row r="96" spans="2:5" ht="15">
      <c r="B96" s="67"/>
      <c r="C96" s="68" t="s">
        <v>18</v>
      </c>
      <c r="D96" s="68"/>
      <c r="E96" s="3">
        <f>EVHP!H22</f>
        <v>-3680514</v>
      </c>
    </row>
    <row r="97" spans="2:5" ht="15">
      <c r="B97" s="67"/>
      <c r="C97" s="68" t="s">
        <v>19</v>
      </c>
      <c r="D97" s="68"/>
      <c r="E97" s="3">
        <f>EVHP!H23</f>
        <v>-140250777</v>
      </c>
    </row>
    <row r="98" spans="2:5" ht="15">
      <c r="B98" s="67"/>
      <c r="C98" s="68" t="s">
        <v>20</v>
      </c>
      <c r="D98" s="68"/>
      <c r="E98" s="3">
        <f>EVHP!H24</f>
        <v>90161945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287764153</v>
      </c>
    </row>
    <row r="101" spans="2:5" ht="15">
      <c r="B101" s="67"/>
      <c r="C101" s="70" t="s">
        <v>23</v>
      </c>
      <c r="D101" s="70"/>
      <c r="E101" s="2">
        <f>SUM(E17:H17)</f>
        <v>59185514</v>
      </c>
    </row>
    <row r="102" spans="2:5" ht="15">
      <c r="B102" s="67"/>
      <c r="C102" s="68" t="s">
        <v>24</v>
      </c>
      <c r="D102" s="68"/>
      <c r="E102" s="3">
        <f>EVHP!H30</f>
        <v>59185514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-14868809</v>
      </c>
    </row>
    <row r="106" spans="2:5" ht="15">
      <c r="B106" s="67"/>
      <c r="C106" s="68" t="s">
        <v>18</v>
      </c>
      <c r="D106" s="68"/>
      <c r="E106" s="3">
        <f>EVHP!H35</f>
        <v>-10754568</v>
      </c>
    </row>
    <row r="107" spans="2:5" ht="15">
      <c r="B107" s="67"/>
      <c r="C107" s="68" t="s">
        <v>19</v>
      </c>
      <c r="D107" s="68"/>
      <c r="E107" s="3">
        <f>EVHP!H36</f>
        <v>13981093</v>
      </c>
    </row>
    <row r="108" spans="2:5" ht="15">
      <c r="B108" s="67"/>
      <c r="C108" s="68" t="s">
        <v>20</v>
      </c>
      <c r="D108" s="68"/>
      <c r="E108" s="3">
        <f>EVHP!H37</f>
        <v>-18095334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346949667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Aída Violeta Hernández Castillo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L3P Estado de Variación en la Hacienda Pública</dc:title>
  <dc:subject/>
  <dc:creator>teresita_quezada</dc:creator>
  <cp:keywords/>
  <dc:description/>
  <cp:lastModifiedBy>fernando_blanco</cp:lastModifiedBy>
  <cp:lastPrinted>2014-02-17T22:36:02Z</cp:lastPrinted>
  <dcterms:created xsi:type="dcterms:W3CDTF">2014-01-27T17:49:52Z</dcterms:created>
  <dcterms:modified xsi:type="dcterms:W3CDTF">2014-03-31T22:58:11Z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