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<sst xmlns="http://schemas.openxmlformats.org/spreadsheetml/2006/main" count="161" uniqueCount="41">
  <si>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</si>
  <si>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</si>
  <si>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</si>
  <si>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</si>
  <si>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</si>
  <si>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</si>
  <si>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</si>
  <si>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</si>
  <si>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</si>
  <si>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</si>
  <si>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</si>
  <si>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</si>
  <si>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</si>
  <si>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</si>
  <si>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</si>
  <si>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</si>
  <si>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</si>
  <si>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</si>
  <si>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</si>
  <si>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</si>
  <si>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</si>
  <si>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</si>
  <si>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</si>
  <si>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</si>
  <si>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</si>
  <si>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</si>
  <si>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</si>
  <si>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</si>
  <si>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</si>
  <si>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</si>
  <si>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</si>
  <si>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</si>
  <si>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</si>
  <si>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</si>
  <si>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</si>
  <si>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</si>
  <si>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COMISIÓN DE OPERACIÓN Y FOMENTO DE ACTIVIDADES ACADÉMICAS DEL IPN</t>
  </si>
  <si>
    <t>C.P. BRICIA RAMIREZ PLIEGO</t>
  </si>
  <si>
    <t>DIRECTORA DE ADMINISTRACIÓN Y FINANZAS</t>
  </si>
  <si>
    <t>EDGAR ROMAN CORONA DE LA O'</t>
  </si>
  <si>
    <t>ENCARGADO DEL DEPTO.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</si>
</sst>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justify" vertical="center" wrapText="1"/>
      <protection locked="0"/>
    </xf>
    <xf numFmtId="0" fontId="10" fillId="33" borderId="11" xfId="0" applyFont="1" applyFill="1" applyBorder="1" applyAlignment="1" applyProtection="1">
      <alignment horizontal="justify" wrapText="1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-1498674</v>
      </c>
      <c r="F14" s="36">
        <v>0</v>
      </c>
      <c r="G14" s="36">
        <v>0</v>
      </c>
      <c r="H14" s="37">
        <f>SUM(D14:G14)</f>
        <v>-1498674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24049061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24049061</v>
      </c>
      <c r="I16" s="34"/>
    </row>
    <row r="17" spans="1:9" ht="13.5">
      <c r="A17" s="30"/>
      <c r="B17" s="53" t="s">
        <v>14</v>
      </c>
      <c r="C17" s="53"/>
      <c r="D17" s="41">
        <v>24049061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24049061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41445032</v>
      </c>
      <c r="F21" s="40">
        <f>SUM(F22:F25)</f>
        <v>4037266</v>
      </c>
      <c r="G21" s="40">
        <f>SUM(G22:G25)</f>
        <v>4354968</v>
      </c>
      <c r="H21" s="40">
        <f t="shared" si="0"/>
        <v>49837266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4037266</v>
      </c>
      <c r="G22" s="41">
        <v>0</v>
      </c>
      <c r="H22" s="39">
        <f t="shared" si="0"/>
        <v>4037266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41445032</v>
      </c>
      <c r="F23" s="41">
        <v>0</v>
      </c>
      <c r="G23" s="41">
        <v>0</v>
      </c>
      <c r="H23" s="39">
        <f t="shared" si="0"/>
        <v>41445032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4354968</v>
      </c>
      <c r="H24" s="39">
        <f t="shared" si="0"/>
        <v>4354968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24049061</v>
      </c>
      <c r="E27" s="42">
        <f>E14+E16+E21</f>
        <v>39946358</v>
      </c>
      <c r="F27" s="42">
        <f>F14+F16+F21</f>
        <v>4037266</v>
      </c>
      <c r="G27" s="42">
        <f>G14+G16+G21</f>
        <v>4354968</v>
      </c>
      <c r="H27" s="42">
        <f>SUM(D27:G27)</f>
        <v>72387653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-1365789</v>
      </c>
      <c r="E29" s="40">
        <f>SUM(E30:E32)</f>
        <v>0</v>
      </c>
      <c r="F29" s="40">
        <f>SUM(F30:F32)</f>
        <v>0</v>
      </c>
      <c r="G29" s="40">
        <f>SUM(G30:G32)</f>
        <v>-23335</v>
      </c>
      <c r="H29" s="40">
        <f>SUM(D29:G29)</f>
        <v>-1389124</v>
      </c>
      <c r="I29" s="34"/>
    </row>
    <row r="30" spans="1:9" ht="13.5">
      <c r="A30" s="30"/>
      <c r="B30" s="53" t="s">
        <v>24</v>
      </c>
      <c r="C30" s="53"/>
      <c r="D30" s="41">
        <v>-1365789</v>
      </c>
      <c r="E30" s="41">
        <v>0</v>
      </c>
      <c r="F30" s="41">
        <v>0</v>
      </c>
      <c r="G30" s="41">
        <v>-23335</v>
      </c>
      <c r="H30" s="39">
        <f>SUM(D30:G30)</f>
        <v>-1389124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-2725081</v>
      </c>
      <c r="F34" s="40">
        <f>SUM(F35:F38)</f>
        <v>-11879501</v>
      </c>
      <c r="G34" s="40">
        <f>SUM(G35:G38)</f>
        <v>0</v>
      </c>
      <c r="H34" s="40">
        <f>SUM(D34:G34)</f>
        <v>-14604582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-7842235</v>
      </c>
      <c r="G35" s="41">
        <v>0</v>
      </c>
      <c r="H35" s="39">
        <f>SUM(D35:G35)</f>
        <v>-7842235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-2725081</v>
      </c>
      <c r="F36" s="41">
        <v>-4037266</v>
      </c>
      <c r="G36" s="41">
        <v>0</v>
      </c>
      <c r="H36" s="39">
        <f>SUM(D36:G36)</f>
        <v>-6762347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22683272</v>
      </c>
      <c r="E40" s="44">
        <f>E27+E29+E34</f>
        <v>37221277</v>
      </c>
      <c r="F40" s="44">
        <f>F27+F29+F34</f>
        <v>-7842235</v>
      </c>
      <c r="G40" s="44">
        <f>G27+G29+G34</f>
        <v>4331633</v>
      </c>
      <c r="H40" s="44">
        <f>SUM(D40:G40)</f>
        <v>56393947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68.25">
      <c r="B3" s="66" t="s">
        <v>5</v>
      </c>
      <c r="C3" s="66"/>
      <c r="D3" s="66"/>
      <c r="E3" s="5" t="str">
        <f>EVHP!C8</f>
        <v>COMISIÓN DE OPERACIÓN Y FOMENTO DE ACTIVIDADES ACADÉMICAS DEL IPN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24049061</v>
      </c>
    </row>
    <row r="8" spans="2:5" ht="15">
      <c r="B8" s="70"/>
      <c r="C8" s="69" t="s">
        <v>14</v>
      </c>
      <c r="D8" s="69"/>
      <c r="E8" s="3">
        <f>EVHP!D17</f>
        <v>24049061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24049061</v>
      </c>
    </row>
    <row r="17" spans="2:5" ht="34.5" customHeight="1">
      <c r="B17" s="70"/>
      <c r="C17" s="68" t="s">
        <v>23</v>
      </c>
      <c r="D17" s="68"/>
      <c r="E17" s="2">
        <f>EVHP!D29</f>
        <v>-1365789</v>
      </c>
    </row>
    <row r="18" spans="2:5" ht="15">
      <c r="B18" s="70"/>
      <c r="C18" s="69" t="s">
        <v>24</v>
      </c>
      <c r="D18" s="69"/>
      <c r="E18" s="3">
        <f>EVHP!D30</f>
        <v>-1365789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22683272</v>
      </c>
    </row>
    <row r="27" spans="2:5" ht="15">
      <c r="B27" s="74" t="s">
        <v>8</v>
      </c>
      <c r="C27" s="67" t="s">
        <v>12</v>
      </c>
      <c r="D27" s="67"/>
      <c r="E27" s="2">
        <f>EVHP!E14</f>
        <v>-1498674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41445032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41445032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39946358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-2725081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-2725081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37221277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4037266</v>
      </c>
    </row>
    <row r="54" spans="2:5" ht="15">
      <c r="B54" s="74"/>
      <c r="C54" s="69" t="s">
        <v>18</v>
      </c>
      <c r="D54" s="69"/>
      <c r="E54" s="3">
        <f>EVHP!F22</f>
        <v>4037266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4037266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-11879501</v>
      </c>
    </row>
    <row r="64" spans="2:5" ht="15">
      <c r="B64" s="74"/>
      <c r="C64" s="69" t="s">
        <v>18</v>
      </c>
      <c r="D64" s="69"/>
      <c r="E64" s="3">
        <f>EVHP!F35</f>
        <v>-7842235</v>
      </c>
    </row>
    <row r="65" spans="2:5" ht="15">
      <c r="B65" s="74"/>
      <c r="C65" s="69" t="s">
        <v>19</v>
      </c>
      <c r="D65" s="69"/>
      <c r="E65" s="3">
        <f>EVHP!F36</f>
        <v>-4037266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-7842235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4354968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4354968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4354968</v>
      </c>
    </row>
    <row r="80" spans="2:5" ht="15">
      <c r="B80" s="70"/>
      <c r="C80" s="68" t="s">
        <v>23</v>
      </c>
      <c r="D80" s="68"/>
      <c r="E80" s="2">
        <f>SUM(E81:E83)</f>
        <v>-23335</v>
      </c>
    </row>
    <row r="81" spans="2:5" ht="15">
      <c r="B81" s="70"/>
      <c r="C81" s="69" t="s">
        <v>24</v>
      </c>
      <c r="D81" s="69"/>
      <c r="E81" s="3">
        <f>EVHP!G30</f>
        <v>-23335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4331633</v>
      </c>
    </row>
    <row r="90" spans="2:5" ht="15">
      <c r="B90" s="70" t="s">
        <v>11</v>
      </c>
      <c r="C90" s="67" t="s">
        <v>12</v>
      </c>
      <c r="D90" s="67"/>
      <c r="E90" s="2">
        <f>EVHP!H14</f>
        <v>-1498674</v>
      </c>
    </row>
    <row r="91" spans="2:5" ht="15">
      <c r="B91" s="70"/>
      <c r="C91" s="68" t="s">
        <v>13</v>
      </c>
      <c r="D91" s="68"/>
      <c r="E91" s="2">
        <f>EVHP!H16</f>
        <v>24049061</v>
      </c>
    </row>
    <row r="92" spans="2:5" ht="15">
      <c r="B92" s="70"/>
      <c r="C92" s="69" t="s">
        <v>14</v>
      </c>
      <c r="D92" s="69"/>
      <c r="E92" s="3">
        <f>EVHP!H17</f>
        <v>24049061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49837266</v>
      </c>
    </row>
    <row r="96" spans="2:5" ht="15">
      <c r="B96" s="70"/>
      <c r="C96" s="69" t="s">
        <v>18</v>
      </c>
      <c r="D96" s="69"/>
      <c r="E96" s="3">
        <f>EVHP!H22</f>
        <v>4037266</v>
      </c>
    </row>
    <row r="97" spans="2:5" ht="15">
      <c r="B97" s="70"/>
      <c r="C97" s="69" t="s">
        <v>19</v>
      </c>
      <c r="D97" s="69"/>
      <c r="E97" s="3">
        <f>EVHP!H23</f>
        <v>41445032</v>
      </c>
    </row>
    <row r="98" spans="2:5" ht="15">
      <c r="B98" s="70"/>
      <c r="C98" s="69" t="s">
        <v>20</v>
      </c>
      <c r="D98" s="69"/>
      <c r="E98" s="3">
        <f>EVHP!H24</f>
        <v>4354968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24049061</v>
      </c>
    </row>
    <row r="101" spans="2:5" ht="15">
      <c r="B101" s="70"/>
      <c r="C101" s="68" t="s">
        <v>23</v>
      </c>
      <c r="D101" s="68"/>
      <c r="E101" s="2">
        <f>SUM(E17:H17)</f>
        <v>-1365789</v>
      </c>
    </row>
    <row r="102" spans="2:5" ht="15">
      <c r="B102" s="70"/>
      <c r="C102" s="69" t="s">
        <v>24</v>
      </c>
      <c r="D102" s="69"/>
      <c r="E102" s="3">
        <f>EVHP!H30</f>
        <v>-1389124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-14604582</v>
      </c>
    </row>
    <row r="106" spans="2:5" ht="15">
      <c r="B106" s="70"/>
      <c r="C106" s="69" t="s">
        <v>18</v>
      </c>
      <c r="D106" s="69"/>
      <c r="E106" s="3">
        <f>EVHP!H35</f>
        <v>-7842235</v>
      </c>
    </row>
    <row r="107" spans="2:5" ht="15">
      <c r="B107" s="70"/>
      <c r="C107" s="69" t="s">
        <v>19</v>
      </c>
      <c r="D107" s="69"/>
      <c r="E107" s="3">
        <f>EVHP!H36</f>
        <v>-6762347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22683272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C.P. BRICIA RAMIREZ PLIEGO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selene_villegas</cp:lastModifiedBy>
  <cp:lastPrinted>2014-02-17T22:36:02Z</cp:lastPrinted>
  <dcterms:created xsi:type="dcterms:W3CDTF">2014-01-27T17:49:52Z</dcterms:created>
  <dcterms:modified xsi:type="dcterms:W3CDTF">2014-03-19T15:37:47Z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