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<sst xmlns="http://schemas.openxmlformats.org/spreadsheetml/2006/main" count="157" uniqueCount="53">
  <si>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</si>
  <si>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</si>
  <si>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</si>
  <si>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</si>
  <si>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</si>
  <si>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</si>
  <si>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</si>
  <si>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</si>
  <si>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</si>
  <si>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</si>
  <si>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</si>
  <si>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</si>
  <si>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</si>
  <si>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</si>
  <si>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</si>
  <si>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</si>
  <si>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</si>
  <si>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</si>
  <si>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</si>
  <si>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</si>
  <si>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</si>
  <si>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</si>
  <si>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</si>
  <si>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</si>
  <si>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</si>
  <si>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</si>
  <si>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</si>
  <si>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</si>
  <si>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</si>
  <si>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</si>
  <si>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</si>
  <si>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</si>
  <si>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</si>
  <si>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</si>
  <si>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</si>
  <si>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</si>
  <si>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</si>
  <si>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</si>
  <si>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</si>
  <si>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</si>
  <si>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</si>
  <si>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</si>
  <si>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</si>
  <si>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</si>
  <si>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</si>
  <si>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</si>
  <si>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</si>
  <si>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</si>
  <si>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COMISION NACIONAL DE CULTURA FISICA Y DEPORTE</t>
  </si>
  <si>
    <t>LIC. ERNESTO MENDOZA TINAJERO</t>
  </si>
  <si>
    <t>SUBDIRECTOR GENERAL DE ADMINISTRACION</t>
  </si>
  <si>
    <t>LIC. JESUS EDUARDO VILLANUEVA MENDOZA</t>
  </si>
  <si>
    <t>DIRECTOR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</si>
</sst>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31">
      <selection activeCell="B43" sqref="B43:C43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48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362245247</v>
      </c>
      <c r="E16" s="31">
        <f>SUM(E18:E24)</f>
        <v>129250550396</v>
      </c>
      <c r="F16" s="31">
        <f>SUM(F18:F24)</f>
        <v>129244714297</v>
      </c>
      <c r="G16" s="31">
        <f>D16+E16-F16</f>
        <v>368081346</v>
      </c>
      <c r="H16" s="31">
        <f>G16-D16</f>
        <v>5836099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359764345</v>
      </c>
      <c r="E18" s="37">
        <v>122086289277</v>
      </c>
      <c r="F18" s="37">
        <v>122093051603</v>
      </c>
      <c r="G18" s="38">
        <f>D18+E18-F18</f>
        <v>353002019</v>
      </c>
      <c r="H18" s="38">
        <f>G18-D18</f>
        <v>-6762326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1752060</v>
      </c>
      <c r="E19" s="37">
        <v>7134172127</v>
      </c>
      <c r="F19" s="37">
        <v>7135739526</v>
      </c>
      <c r="G19" s="38">
        <f aca="true" t="shared" si="0" ref="G19:G24">D19+E19-F19</f>
        <v>184661</v>
      </c>
      <c r="H19" s="38">
        <f aca="true" t="shared" si="1" ref="H19:H24">G19-D19</f>
        <v>-1567399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728842</v>
      </c>
      <c r="E22" s="37">
        <v>30088992</v>
      </c>
      <c r="F22" s="37">
        <v>15923168</v>
      </c>
      <c r="G22" s="38">
        <f t="shared" si="0"/>
        <v>14894666</v>
      </c>
      <c r="H22" s="38">
        <f t="shared" si="1"/>
        <v>14165824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1948608881</v>
      </c>
      <c r="E26" s="31">
        <f>SUM(E28:E36)</f>
        <v>83872152</v>
      </c>
      <c r="F26" s="31">
        <f>SUM(F28:F36)</f>
        <v>91948155</v>
      </c>
      <c r="G26" s="31">
        <f>D26+E26-F26</f>
        <v>1940532878</v>
      </c>
      <c r="H26" s="31">
        <f>G26-D26</f>
        <v>-8076003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29801026</v>
      </c>
      <c r="E28" s="37">
        <v>0</v>
      </c>
      <c r="F28" s="37">
        <v>1944606</v>
      </c>
      <c r="G28" s="38">
        <f>D28+E28-F28</f>
        <v>27856420</v>
      </c>
      <c r="H28" s="38">
        <f>G28-D28</f>
        <v>-1944606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2052601047</v>
      </c>
      <c r="E30" s="37">
        <v>46568844</v>
      </c>
      <c r="F30" s="37">
        <v>0</v>
      </c>
      <c r="G30" s="38">
        <f t="shared" si="2"/>
        <v>2099169891</v>
      </c>
      <c r="H30" s="38">
        <f t="shared" si="3"/>
        <v>46568844</v>
      </c>
      <c r="I30" s="35"/>
    </row>
    <row r="31" spans="1:9" ht="19.5" customHeight="1">
      <c r="A31" s="33"/>
      <c r="B31" s="56" t="s">
        <v>27</v>
      </c>
      <c r="C31" s="56"/>
      <c r="D31" s="37">
        <v>331301262</v>
      </c>
      <c r="E31" s="37">
        <v>17771792</v>
      </c>
      <c r="F31" s="37">
        <v>19829417</v>
      </c>
      <c r="G31" s="38">
        <f t="shared" si="2"/>
        <v>329243637</v>
      </c>
      <c r="H31" s="38">
        <f t="shared" si="3"/>
        <v>-2057625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-465094454</v>
      </c>
      <c r="E33" s="37">
        <v>19531516</v>
      </c>
      <c r="F33" s="37">
        <v>70174132</v>
      </c>
      <c r="G33" s="38">
        <f t="shared" si="2"/>
        <v>-515737070</v>
      </c>
      <c r="H33" s="38">
        <f t="shared" si="3"/>
        <v>-50642616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2310854128</v>
      </c>
      <c r="E38" s="31">
        <f>E16+E26</f>
        <v>129334422548</v>
      </c>
      <c r="F38" s="31">
        <f>F16+F26</f>
        <v>129336662452</v>
      </c>
      <c r="G38" s="31">
        <f>G16+G26</f>
        <v>2308614224</v>
      </c>
      <c r="H38" s="31">
        <f>H16+H26</f>
        <v>-2239904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49</v>
      </c>
      <c r="C44" s="68"/>
      <c r="D44" s="13"/>
      <c r="E44" s="68" t="s">
        <v>51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50</v>
      </c>
      <c r="C45" s="67"/>
      <c r="D45" s="45"/>
      <c r="E45" s="67" t="s">
        <v>52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362245247</v>
      </c>
    </row>
    <row r="7" spans="2:5" ht="15">
      <c r="B7" s="81"/>
      <c r="C7" s="82"/>
      <c r="D7" s="4" t="s">
        <v>16</v>
      </c>
      <c r="E7" s="5">
        <f>EAA!D18</f>
        <v>359764345</v>
      </c>
    </row>
    <row r="8" spans="2:5" ht="15">
      <c r="B8" s="81"/>
      <c r="C8" s="82"/>
      <c r="D8" s="4" t="s">
        <v>17</v>
      </c>
      <c r="E8" s="5">
        <f>EAA!D19</f>
        <v>1752060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728842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1948608881</v>
      </c>
    </row>
    <row r="15" spans="2:5" ht="15">
      <c r="B15" s="81"/>
      <c r="C15" s="82"/>
      <c r="D15" s="4" t="s">
        <v>24</v>
      </c>
      <c r="E15" s="5">
        <f>EAA!D28</f>
        <v>29801026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2052601047</v>
      </c>
    </row>
    <row r="18" spans="2:5" ht="15">
      <c r="B18" s="81"/>
      <c r="C18" s="82"/>
      <c r="D18" s="4" t="s">
        <v>27</v>
      </c>
      <c r="E18" s="5">
        <f>EAA!D31</f>
        <v>331301262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-465094454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2310854128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129250550396</v>
      </c>
    </row>
    <row r="26" spans="2:5" ht="15">
      <c r="B26" s="81"/>
      <c r="C26" s="82"/>
      <c r="D26" s="4" t="s">
        <v>16</v>
      </c>
      <c r="E26" s="5">
        <f>EAA!E18</f>
        <v>122086289277</v>
      </c>
    </row>
    <row r="27" spans="2:5" ht="15">
      <c r="B27" s="81"/>
      <c r="C27" s="82"/>
      <c r="D27" s="4" t="s">
        <v>17</v>
      </c>
      <c r="E27" s="5">
        <f>EAA!E19</f>
        <v>7134172127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30088992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83872152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46568844</v>
      </c>
    </row>
    <row r="37" spans="2:5" ht="15">
      <c r="B37" s="81"/>
      <c r="C37" s="82"/>
      <c r="D37" s="4" t="s">
        <v>27</v>
      </c>
      <c r="E37" s="5">
        <f>EAA!E31</f>
        <v>17771792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19531516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129334422548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129244714297</v>
      </c>
    </row>
    <row r="45" spans="2:5" ht="15">
      <c r="B45" s="81"/>
      <c r="C45" s="82"/>
      <c r="D45" s="4" t="s">
        <v>16</v>
      </c>
      <c r="E45" s="5">
        <f>EAA!F18</f>
        <v>122093051603</v>
      </c>
    </row>
    <row r="46" spans="2:5" ht="15">
      <c r="B46" s="81"/>
      <c r="C46" s="82"/>
      <c r="D46" s="4" t="s">
        <v>17</v>
      </c>
      <c r="E46" s="5">
        <f>EAA!F19</f>
        <v>7135739526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15923168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91948155</v>
      </c>
    </row>
    <row r="53" spans="2:5" ht="15">
      <c r="B53" s="81"/>
      <c r="C53" s="82"/>
      <c r="D53" s="4" t="s">
        <v>24</v>
      </c>
      <c r="E53" s="5">
        <f>EAA!F28</f>
        <v>1944606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19829417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70174132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129336662452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368081346</v>
      </c>
    </row>
    <row r="64" spans="2:5" ht="15">
      <c r="B64" s="84"/>
      <c r="C64" s="82"/>
      <c r="D64" s="4" t="s">
        <v>16</v>
      </c>
      <c r="E64" s="5">
        <f>EAA!G18</f>
        <v>353002019</v>
      </c>
    </row>
    <row r="65" spans="2:5" ht="15">
      <c r="B65" s="84"/>
      <c r="C65" s="82"/>
      <c r="D65" s="4" t="s">
        <v>17</v>
      </c>
      <c r="E65" s="5">
        <f>EAA!G19</f>
        <v>184661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14894666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1940532878</v>
      </c>
    </row>
    <row r="72" spans="2:5" ht="15">
      <c r="B72" s="84"/>
      <c r="C72" s="82"/>
      <c r="D72" s="4" t="s">
        <v>24</v>
      </c>
      <c r="E72" s="5">
        <f>EAA!G28</f>
        <v>27856420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2099169891</v>
      </c>
    </row>
    <row r="75" spans="2:5" ht="15">
      <c r="B75" s="84"/>
      <c r="C75" s="82"/>
      <c r="D75" s="4" t="s">
        <v>27</v>
      </c>
      <c r="E75" s="5">
        <f>EAA!G31</f>
        <v>329243637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-515737070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2308614224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5836099</v>
      </c>
    </row>
    <row r="83" spans="2:5" ht="15">
      <c r="B83" s="84"/>
      <c r="C83" s="82"/>
      <c r="D83" s="4" t="s">
        <v>16</v>
      </c>
      <c r="E83" s="5">
        <f>EAA!H18</f>
        <v>-6762326</v>
      </c>
    </row>
    <row r="84" spans="2:5" ht="15">
      <c r="B84" s="84"/>
      <c r="C84" s="82"/>
      <c r="D84" s="4" t="s">
        <v>17</v>
      </c>
      <c r="E84" s="5">
        <f>EAA!H19</f>
        <v>-1567399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14165824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-8076003</v>
      </c>
    </row>
    <row r="91" spans="2:5" ht="15">
      <c r="B91" s="84"/>
      <c r="C91" s="82"/>
      <c r="D91" s="4" t="s">
        <v>24</v>
      </c>
      <c r="E91" s="5">
        <f>EAA!H28</f>
        <v>-1944606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46568844</v>
      </c>
    </row>
    <row r="94" spans="2:5" ht="15">
      <c r="B94" s="84"/>
      <c r="C94" s="82"/>
      <c r="D94" s="4" t="s">
        <v>27</v>
      </c>
      <c r="E94" s="5">
        <f>EAA!H31</f>
        <v>-2057625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-50642616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-2239904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Karim Abuchard Padilla</cp:lastModifiedBy>
  <cp:lastPrinted>2014-02-14T16:28:54Z</cp:lastPrinted>
  <dcterms:created xsi:type="dcterms:W3CDTF">2014-01-27T18:04:15Z</dcterms:created>
  <dcterms:modified xsi:type="dcterms:W3CDTF">2014-03-19T17:30:02Z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