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0320" activeTab="0"/>
  </bookViews>
  <sheets>
    <sheet name="ECSF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<sst xmlns="http://schemas.openxmlformats.org/spreadsheetml/2006/main" count="69" uniqueCount="66">
  <si>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</si>
  <si>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</si>
  <si>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</si>
  <si>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</si>
  <si>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</si>
  <si>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ESTUDIOS CHURUBUSCO AZTECA S.A.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</si>
  <si>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</si>
  <si>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</si>
  <si>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</si>
  <si>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</si>
  <si>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</si>
  <si>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</si>
  <si>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</si>
  <si>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</si>
  <si>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</si>
  <si>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</si>
  <si>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</si>
  <si>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</si>
  <si>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</si>
  <si>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</si>
  <si>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</si>
  <si>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</si>
  <si>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</si>
  <si>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</si>
  <si>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</si>
  <si>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</si>
  <si>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</si>
  <si>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</si>
  <si>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</si>
  <si>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</si>
  <si>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</si>
  <si>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</si>
  <si>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</si>
  <si>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</si>
  <si>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</si>
  <si>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</si>
  <si>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</si>
  <si>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</si>
  <si>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</si>
  <si>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</si>
  <si>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</si>
  <si>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</si>
  <si>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</si>
  <si>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</si>
  <si>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</si>
  <si>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</si>
  <si>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</si>
  <si>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</si>
  <si>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</si>
  <si>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</si>
  <si>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</si>
  <si>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</si>
  <si>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</si>
  <si>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</si>
  <si>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</si>
  <si>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</si>
  <si>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</si>
  <si>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</si>
  <si>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</si>
  <si>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</si>
  <si>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HUGO VAZQUEZ ENRIQUEZ                 
GERENTE DE RECURSOS FINANCIEROS</t>
  </si>
  <si>
    <t>MARIA DE JESUS VEGA JIMENEZ                        
JEFA DEL DEPARTAMENTO DE CONTABILIDAD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</si>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</sst>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8P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139418105</v>
          </cell>
          <cell r="E18">
            <v>57248684</v>
          </cell>
          <cell r="I18">
            <v>34739689</v>
          </cell>
          <cell r="J18">
            <v>14677398</v>
          </cell>
        </row>
        <row r="19">
          <cell r="D19">
            <v>197045446</v>
          </cell>
          <cell r="E19">
            <v>125195259</v>
          </cell>
          <cell r="I19">
            <v>0</v>
          </cell>
          <cell r="J19">
            <v>0</v>
          </cell>
        </row>
        <row r="20">
          <cell r="D20">
            <v>20233818</v>
          </cell>
          <cell r="E20">
            <v>17839678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8617330</v>
          </cell>
          <cell r="E22">
            <v>8776701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34958037</v>
          </cell>
          <cell r="E24">
            <v>34957407</v>
          </cell>
          <cell r="I24">
            <v>0</v>
          </cell>
          <cell r="J24">
            <v>0</v>
          </cell>
        </row>
        <row r="25">
          <cell r="I25">
            <v>235923717</v>
          </cell>
          <cell r="J25">
            <v>139756546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728817485</v>
          </cell>
          <cell r="E33">
            <v>643203150</v>
          </cell>
          <cell r="I33">
            <v>0</v>
          </cell>
          <cell r="J33">
            <v>0</v>
          </cell>
        </row>
        <row r="34">
          <cell r="D34">
            <v>217817901</v>
          </cell>
          <cell r="E34">
            <v>216765276</v>
          </cell>
          <cell r="I34">
            <v>0</v>
          </cell>
          <cell r="J34">
            <v>0</v>
          </cell>
        </row>
        <row r="35">
          <cell r="D35">
            <v>421352</v>
          </cell>
          <cell r="E35">
            <v>421352</v>
          </cell>
          <cell r="I35">
            <v>0</v>
          </cell>
          <cell r="J35">
            <v>0</v>
          </cell>
        </row>
        <row r="36">
          <cell r="D36">
            <v>-252864469</v>
          </cell>
          <cell r="E36">
            <v>-240206975</v>
          </cell>
          <cell r="I36">
            <v>16900639</v>
          </cell>
          <cell r="J36">
            <v>14598368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344292392</v>
          </cell>
          <cell r="E39">
            <v>341690889</v>
          </cell>
        </row>
        <row r="46">
          <cell r="I46">
            <v>869353317</v>
          </cell>
          <cell r="J46">
            <v>822705983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67686907</v>
          </cell>
          <cell r="J52">
            <v>187278233</v>
          </cell>
        </row>
        <row r="53">
          <cell r="I53">
            <v>214153128</v>
          </cell>
          <cell r="J53">
            <v>26874893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A1" sqref="A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12816865</v>
      </c>
      <c r="E14" s="38">
        <f>E16+E26</f>
        <v>245682841</v>
      </c>
      <c r="F14" s="8"/>
      <c r="G14" s="37" t="s">
        <v>10</v>
      </c>
      <c r="H14" s="37"/>
      <c r="I14" s="38">
        <f>I16+I27</f>
        <v>118531733</v>
      </c>
      <c r="J14" s="38">
        <f>J16+J27</f>
        <v>0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159371</v>
      </c>
      <c r="E16" s="38">
        <f>SUM(E18:E24)</f>
        <v>156414378</v>
      </c>
      <c r="F16" s="8"/>
      <c r="G16" s="37" t="s">
        <v>12</v>
      </c>
      <c r="H16" s="37"/>
      <c r="I16" s="38">
        <f>SUM(I18:I25)</f>
        <v>116229462</v>
      </c>
      <c r="J16" s="38">
        <f>SUM(J18:J25)</f>
        <v>0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82169421</v>
      </c>
      <c r="F18" s="8"/>
      <c r="G18" s="43" t="s">
        <v>14</v>
      </c>
      <c r="H18" s="43"/>
      <c r="I18" s="44">
        <f>IF('[1]ESF'!I18&gt;'[1]ESF'!J18,'[1]ESF'!I18-'[1]ESF'!J18,0)</f>
        <v>20062291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71850187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2394140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159371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0</v>
      </c>
      <c r="F23" s="8"/>
      <c r="G23" s="43" t="s">
        <v>24</v>
      </c>
      <c r="H23" s="43"/>
      <c r="I23" s="44">
        <f>IF('[1]ESF'!I23&gt;'[1]ESF'!J23,'[1]ESF'!I23-'[1]ESF'!J23,0)</f>
        <v>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630</v>
      </c>
      <c r="F24" s="8"/>
      <c r="G24" s="43" t="s">
        <v>26</v>
      </c>
      <c r="H24" s="43"/>
      <c r="I24" s="44">
        <f>IF('[1]ESF'!I24&gt;'[1]ESF'!J24,'[1]ESF'!I24-'[1]ESF'!J24,0)</f>
        <v>0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96167171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12657494</v>
      </c>
      <c r="E26" s="38">
        <f>SUM(E28:E36)</f>
        <v>89268463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2302271</v>
      </c>
      <c r="J27" s="38">
        <f>SUM(J29:J34)</f>
        <v>0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0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0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0</v>
      </c>
      <c r="E30" s="44">
        <f>IF(D30&gt;0,0,'[1]ESF'!D33-'[1]ESF'!E33)</f>
        <v>85614335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1052625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0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12657494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2302271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2601503</v>
      </c>
      <c r="F36" s="8"/>
      <c r="G36" s="37" t="s">
        <v>45</v>
      </c>
      <c r="H36" s="37"/>
      <c r="I36" s="38">
        <f>I38+I44+I52</f>
        <v>233925569</v>
      </c>
      <c r="J36" s="38">
        <f>J38+J44+J52</f>
        <v>119591326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46647334</v>
      </c>
      <c r="J38" s="38">
        <f>SUM(J40:J42)</f>
        <v>0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46647334</v>
      </c>
      <c r="J40" s="44">
        <f>IF(I40&gt;0,0,'[1]ESF'!J46-'[1]ESF'!I46)</f>
        <v>0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0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187278235</v>
      </c>
      <c r="J44" s="38">
        <f>SUM(J46:J50)</f>
        <v>119591326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119591326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187278235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 t="s">
        <v>60</v>
      </c>
      <c r="D61" s="65"/>
      <c r="E61" s="60"/>
      <c r="G61" s="65" t="s">
        <v>61</v>
      </c>
      <c r="H61" s="65"/>
      <c r="I61" s="60"/>
      <c r="J61" s="60"/>
    </row>
    <row r="62" spans="2:10" ht="13.5" customHeight="1">
      <c r="B62" s="66"/>
      <c r="C62" s="67" t="s">
        <v>62</v>
      </c>
      <c r="D62" s="67"/>
      <c r="E62" s="60"/>
      <c r="F62" s="60"/>
      <c r="G62" s="67" t="s">
        <v>63</v>
      </c>
      <c r="H62" s="67"/>
      <c r="I62" s="41"/>
      <c r="J62" s="60"/>
    </row>
    <row r="63" spans="2:10" ht="13.5" customHeight="1">
      <c r="B63" s="68"/>
      <c r="C63" s="69" t="s">
        <v>64</v>
      </c>
      <c r="D63" s="69"/>
      <c r="E63" s="70"/>
      <c r="F63" s="70"/>
      <c r="G63" s="69" t="s">
        <v>65</v>
      </c>
      <c r="H63" s="69"/>
      <c r="I63" s="41"/>
      <c r="J63" s="60"/>
    </row>
    <row r="64" spans="1:6" ht="12">
      <c r="A64" s="71"/>
      <c r="F64" s="8"/>
    </row>
  </sheetData>
  <sheetProtection password="C4FF" sheet="1" objects="1" scenarios="1" formatCells="0" selectLockedCells="1"/>
  <mergeCells count="64">
    <mergeCell ref="C63:D63"/>
    <mergeCell ref="G63:H63"/>
    <mergeCell ref="G55:H55"/>
    <mergeCell ref="B59:J59"/>
    <mergeCell ref="C61:D61"/>
    <mergeCell ref="G61:H61"/>
    <mergeCell ref="C62:D62"/>
    <mergeCell ref="G62:H62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guadalupe_perez</cp:lastModifiedBy>
  <dcterms:created xsi:type="dcterms:W3CDTF">2014-03-20T02:34:58Z</dcterms:created>
  <dcterms:modified xsi:type="dcterms:W3CDTF">2014-03-20T02:36:19Z</dcterms:modified>
  <cp:category/>
  <cp:version/>
  <cp:contentType/>
  <cp:contentStatus/>
</cp:coreProperties>
</file>