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<sst xmlns="http://schemas.openxmlformats.org/spreadsheetml/2006/main" count="199" uniqueCount="79">
  <si>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</si>
  <si>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</si>
  <si>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</si>
  <si>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</si>
  <si>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</si>
  <si>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</si>
  <si>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</si>
  <si>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</si>
  <si>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</si>
  <si>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</si>
  <si>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</si>
  <si>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</si>
  <si>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</si>
  <si>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</si>
  <si>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</si>
  <si>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</si>
  <si>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</si>
  <si>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</si>
  <si>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</si>
  <si>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</si>
  <si>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</si>
  <si>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</si>
  <si>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</si>
  <si>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</si>
  <si>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</si>
  <si>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</si>
  <si>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</si>
  <si>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</si>
  <si>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</si>
  <si>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</si>
  <si>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</si>
  <si>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</si>
  <si>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</si>
  <si>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</si>
  <si>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</si>
  <si>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</si>
  <si>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</si>
  <si>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</si>
  <si>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</si>
  <si>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</si>
  <si>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</si>
  <si>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</si>
  <si>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</si>
  <si>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</si>
  <si>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</si>
  <si>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</si>
  <si>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</si>
  <si>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</si>
  <si>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</si>
  <si>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</si>
  <si>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</si>
  <si>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</si>
  <si>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</si>
  <si>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</si>
  <si>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</si>
  <si>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</si>
  <si>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</si>
  <si>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</si>
  <si>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</si>
  <si>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</si>
  <si>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</si>
  <si>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</si>
  <si>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</si>
  <si>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</si>
  <si>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</si>
  <si>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</si>
  <si>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Nombre de quien elabora</t>
  </si>
  <si>
    <t>Cargo de quien elabora</t>
  </si>
  <si>
    <t>Nombre de quien autoriza</t>
  </si>
  <si>
    <t>Cargo de quien autoriza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</si>
  <si>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</si>
  <si>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</si>
  <si>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</si>
  <si>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</si>
  <si>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</si>
  <si>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</si>
  <si>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MDB INSTITUTO NACIONAL DE LENGUAS INDIGENAS</t>
  </si>
  <si>
    <t>C.P. Adela Mora Hernández
Subdirectora de Recursos Financieros</t>
  </si>
  <si>
    <t>Lic. Mauro Rivera Hernández
 Director de Administración y Finanzas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</si>
</sst>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0" fontId="9" fillId="34" borderId="14" xfId="0" applyFont="1" applyFill="1" applyBorder="1" applyAlignment="1" applyProtection="1">
      <alignment horizontal="center" wrapText="1"/>
      <protection locked="0"/>
    </xf>
    <xf numFmtId="0" fontId="9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E1">
      <selection activeCell="D56" sqref="D56:E5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76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70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105782383</v>
      </c>
      <c r="H14" s="40">
        <f>SUM(H15:H27)</f>
        <v>107771816</v>
      </c>
      <c r="I14" s="21"/>
      <c r="J14" s="21"/>
      <c r="K14" s="67" t="s">
        <v>7</v>
      </c>
      <c r="L14" s="67"/>
      <c r="M14" s="67"/>
      <c r="N14" s="67"/>
      <c r="O14" s="40">
        <f>SUM(O16:O19)</f>
        <v>0</v>
      </c>
      <c r="P14" s="40">
        <f>SUM(P16:P19)</f>
        <v>0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0</v>
      </c>
      <c r="P16" s="41">
        <v>0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9" t="s">
        <v>71</v>
      </c>
      <c r="E20" s="69"/>
      <c r="F20" s="69"/>
      <c r="G20" s="41">
        <v>0</v>
      </c>
      <c r="H20" s="41">
        <v>0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0</v>
      </c>
      <c r="P21" s="40">
        <f>SUM(P22:P25)</f>
        <v>0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0</v>
      </c>
      <c r="P22" s="41">
        <v>0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0</v>
      </c>
      <c r="P23" s="41">
        <v>0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105782383</v>
      </c>
      <c r="H25" s="41">
        <v>107771816</v>
      </c>
      <c r="I25" s="21"/>
      <c r="J25" s="21"/>
      <c r="K25" s="33"/>
      <c r="L25" s="66" t="s">
        <v>40</v>
      </c>
      <c r="M25" s="66"/>
      <c r="N25" s="66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0</v>
      </c>
      <c r="H27" s="41">
        <v>0</v>
      </c>
      <c r="I27" s="21"/>
      <c r="J27" s="20"/>
      <c r="K27" s="67" t="s">
        <v>73</v>
      </c>
      <c r="L27" s="67"/>
      <c r="M27" s="67"/>
      <c r="N27" s="67"/>
      <c r="O27" s="40">
        <f>O14-O21</f>
        <v>0</v>
      </c>
      <c r="P27" s="40">
        <f>P14-P21</f>
        <v>0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105529167</v>
      </c>
      <c r="H29" s="40">
        <f>SUM(H30:H48)</f>
        <v>107771816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38991471</v>
      </c>
      <c r="H30" s="41">
        <v>38123202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1005900</v>
      </c>
      <c r="H31" s="41">
        <v>1237076</v>
      </c>
      <c r="I31" s="21"/>
      <c r="J31" s="20"/>
      <c r="K31" s="67" t="s">
        <v>7</v>
      </c>
      <c r="L31" s="67"/>
      <c r="M31" s="67"/>
      <c r="N31" s="67"/>
      <c r="O31" s="40">
        <f>O33+O36+O37</f>
        <v>1279</v>
      </c>
      <c r="P31" s="40">
        <f>P33+P36+P37</f>
        <v>329670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47112660</v>
      </c>
      <c r="H32" s="41">
        <v>52100669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18419136</v>
      </c>
      <c r="H34" s="41">
        <v>16310869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0</v>
      </c>
      <c r="H36" s="41">
        <v>0</v>
      </c>
      <c r="I36" s="21"/>
      <c r="J36" s="21"/>
      <c r="K36" s="33"/>
      <c r="L36" s="66" t="s">
        <v>47</v>
      </c>
      <c r="M36" s="66"/>
      <c r="N36" s="66"/>
      <c r="O36" s="41">
        <v>0</v>
      </c>
      <c r="P36" s="41">
        <v>329670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v>1279</v>
      </c>
      <c r="P37" s="41">
        <v>0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0</v>
      </c>
      <c r="H39" s="41">
        <v>0</v>
      </c>
      <c r="I39" s="21"/>
      <c r="J39" s="20"/>
      <c r="K39" s="67" t="s">
        <v>19</v>
      </c>
      <c r="L39" s="67"/>
      <c r="M39" s="67"/>
      <c r="N39" s="67"/>
      <c r="O39" s="40">
        <f>O41+O44+O45</f>
        <v>742753</v>
      </c>
      <c r="P39" s="40">
        <f>P41+P44+P45</f>
        <v>402430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254465</v>
      </c>
      <c r="P44" s="41">
        <v>402430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488288</v>
      </c>
      <c r="P45" s="41">
        <v>0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74</v>
      </c>
      <c r="L47" s="67"/>
      <c r="M47" s="67"/>
      <c r="N47" s="67"/>
      <c r="O47" s="40">
        <f>O31-O39</f>
        <v>-741474</v>
      </c>
      <c r="P47" s="40">
        <f>P31-P39</f>
        <v>-72760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72</v>
      </c>
      <c r="D50" s="67"/>
      <c r="E50" s="67"/>
      <c r="F50" s="67"/>
      <c r="G50" s="59">
        <f>G14-G29</f>
        <v>253216</v>
      </c>
      <c r="H50" s="59">
        <f>H14-H29</f>
        <v>0</v>
      </c>
      <c r="I50" s="55"/>
      <c r="J50" s="73" t="s">
        <v>75</v>
      </c>
      <c r="K50" s="73"/>
      <c r="L50" s="73"/>
      <c r="M50" s="73"/>
      <c r="N50" s="73"/>
      <c r="O50" s="59">
        <f>G50+O27+O47</f>
        <v>-488258</v>
      </c>
      <c r="P50" s="59">
        <f>H50+P27+P47</f>
        <v>-72760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 t="s">
        <v>78</v>
      </c>
      <c r="E56" s="77"/>
      <c r="F56" s="76"/>
      <c r="G56" s="77"/>
      <c r="H56" s="49"/>
      <c r="I56" s="50"/>
      <c r="J56" s="50"/>
      <c r="K56" s="20"/>
      <c r="L56" s="76" t="s">
        <v>77</v>
      </c>
      <c r="M56" s="77"/>
      <c r="N56" s="76"/>
      <c r="O56" s="77"/>
      <c r="P56" s="20"/>
      <c r="Q56" s="20"/>
    </row>
    <row r="57" spans="1:17" ht="13.5" customHeight="1">
      <c r="A57" s="20"/>
      <c r="B57" s="52"/>
      <c r="C57" s="20"/>
      <c r="D57" s="74" t="s">
        <v>68</v>
      </c>
      <c r="E57" s="74"/>
      <c r="F57" s="74"/>
      <c r="G57" s="74"/>
      <c r="H57" s="20"/>
      <c r="I57" s="53"/>
      <c r="J57" s="20"/>
      <c r="K57" s="19"/>
      <c r="L57" s="74" t="s">
        <v>66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69</v>
      </c>
      <c r="E58" s="75"/>
      <c r="F58" s="75"/>
      <c r="G58" s="75"/>
      <c r="H58" s="20"/>
      <c r="I58" s="53"/>
      <c r="J58" s="20"/>
      <c r="L58" s="75" t="s">
        <v>67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2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L57:O57"/>
    <mergeCell ref="L58:O58"/>
    <mergeCell ref="C50:F50"/>
    <mergeCell ref="L56:M56"/>
    <mergeCell ref="N56:O56"/>
    <mergeCell ref="D56:E56"/>
    <mergeCell ref="F56:G56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57">
      <c r="A4" s="83" t="s">
        <v>5</v>
      </c>
      <c r="B4" s="83"/>
      <c r="C4" s="83"/>
      <c r="D4" s="83"/>
      <c r="E4" s="83"/>
      <c r="F4" s="83"/>
      <c r="G4" s="15" t="str">
        <f>EFE!E6</f>
        <v>MDB INSTITUTO NACIONAL DE LENGUAS INDIGENAS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105782383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0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105782383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0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105529167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38991471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1005900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47112660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18419136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0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0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253216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0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0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0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0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0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0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1279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0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1279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742753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254465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488288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-741474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-488258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107771816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0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107771816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0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107771816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38123202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1237076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52100669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16310869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0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0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0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0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0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0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0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0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0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329670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329670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0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402430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402430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-72760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-72760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Nombre de quien autoriza</v>
      </c>
    </row>
    <row r="114" spans="3:7" ht="15">
      <c r="C114" s="78"/>
      <c r="D114" s="78"/>
      <c r="E114" s="78"/>
      <c r="F114" s="16" t="s">
        <v>56</v>
      </c>
      <c r="G114" s="17" t="str">
        <f>EFE!D58</f>
        <v>Cargo de quien autoriza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Nombre de quien elabora</v>
      </c>
    </row>
    <row r="116" spans="3:7" ht="15">
      <c r="C116" s="78"/>
      <c r="D116" s="78"/>
      <c r="E116" s="78"/>
      <c r="F116" s="16" t="s">
        <v>56</v>
      </c>
      <c r="G116" s="17" t="str">
        <f>EFE!L58</f>
        <v>Cargo de quien elabora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Lilia Ivonne Pineda Castañeda</cp:lastModifiedBy>
  <cp:lastPrinted>2014-02-14T02:07:35Z</cp:lastPrinted>
  <dcterms:created xsi:type="dcterms:W3CDTF">2014-01-27T17:55:30Z</dcterms:created>
  <dcterms:modified xsi:type="dcterms:W3CDTF">2014-03-24T19:16:28Z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