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<sst xmlns="http://schemas.openxmlformats.org/spreadsheetml/2006/main" count="194" uniqueCount="79">
  <si>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</si>
  <si>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</si>
  <si>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</si>
  <si>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</si>
  <si>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</si>
  <si>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</si>
  <si>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</si>
  <si>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</si>
  <si>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</si>
  <si>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</si>
  <si>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</si>
  <si>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</si>
  <si>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</si>
  <si>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</si>
  <si>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</si>
  <si>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</si>
  <si>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</si>
  <si>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</si>
  <si>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</si>
  <si>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</si>
  <si>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</si>
  <si>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</si>
  <si>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</si>
  <si>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</si>
  <si>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</si>
  <si>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</si>
  <si>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</si>
  <si>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</si>
  <si>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</si>
  <si>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</si>
  <si>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</si>
  <si>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</si>
  <si>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</si>
  <si>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</si>
  <si>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</si>
  <si>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</si>
  <si>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</si>
  <si>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</si>
  <si>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</si>
  <si>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</si>
  <si>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</si>
  <si>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</si>
  <si>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</si>
  <si>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</si>
  <si>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</si>
  <si>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</si>
  <si>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</si>
  <si>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</si>
  <si>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</si>
  <si>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</si>
  <si>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</si>
  <si>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</si>
  <si>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</si>
  <si>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</si>
  <si>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</si>
  <si>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</si>
  <si>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</si>
  <si>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</si>
  <si>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</si>
  <si>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</si>
  <si>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</si>
  <si>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</si>
  <si>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</si>
  <si>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</si>
  <si>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</si>
  <si>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</si>
  <si>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</si>
  <si>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</si>
  <si>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</si>
  <si>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</si>
  <si>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</si>
  <si>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</si>
  <si>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</si>
  <si>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</si>
  <si>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MEXICANO DE CINEMATOGRAFIA</t>
  </si>
  <si>
    <t>C. ROGELIO AVILA JIMENEZ</t>
  </si>
  <si>
    <t>SUBDIRECTOR DE FINANZAS</t>
  </si>
  <si>
    <t>C.P. RUTILIO DE LA CRUZ VALDIVIESO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</si>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</sst>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2662133</v>
      </c>
      <c r="E12" s="44">
        <f>SUM(E13:E20)</f>
        <v>5758327</v>
      </c>
      <c r="F12" s="45"/>
      <c r="G12" s="79" t="s">
        <v>28</v>
      </c>
      <c r="H12" s="79"/>
      <c r="I12" s="44">
        <f>SUM(I13:I15)</f>
        <v>139329043</v>
      </c>
      <c r="J12" s="44">
        <f>SUM(J13:J15)</f>
        <v>177570384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39296778</v>
      </c>
      <c r="J13" s="48">
        <v>40739739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2578987</v>
      </c>
      <c r="J14" s="48">
        <v>3670781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97453278</v>
      </c>
      <c r="J15" s="48">
        <v>133159864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209346411</v>
      </c>
      <c r="J17" s="44">
        <f>SUM(J18:J26)</f>
        <v>301017364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2662133</v>
      </c>
      <c r="E19" s="48">
        <v>5758327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7265562</v>
      </c>
      <c r="J21" s="48">
        <v>88000000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344506519</v>
      </c>
      <c r="E22" s="44">
        <f>SUM(E23:E24)</f>
        <v>472731052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175954602</v>
      </c>
      <c r="J23" s="48">
        <v>184357993</v>
      </c>
      <c r="K23" s="46"/>
    </row>
    <row r="24" spans="1:11" ht="12">
      <c r="A24" s="47"/>
      <c r="B24" s="73" t="s">
        <v>19</v>
      </c>
      <c r="C24" s="73"/>
      <c r="D24" s="48">
        <v>344506519</v>
      </c>
      <c r="E24" s="48">
        <v>472731052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19100000</v>
      </c>
      <c r="J25" s="48">
        <v>21300000</v>
      </c>
      <c r="K25" s="46"/>
    </row>
    <row r="26" spans="1:11" ht="13.5">
      <c r="A26" s="47"/>
      <c r="B26" s="75" t="s">
        <v>20</v>
      </c>
      <c r="C26" s="75"/>
      <c r="D26" s="44">
        <f>SUM(D27:D31)</f>
        <v>167867</v>
      </c>
      <c r="E26" s="44">
        <f>SUM(E27:E31)</f>
        <v>1721765</v>
      </c>
      <c r="F26" s="45"/>
      <c r="G26" s="73" t="s">
        <v>41</v>
      </c>
      <c r="H26" s="73"/>
      <c r="I26" s="48">
        <v>7026247</v>
      </c>
      <c r="J26" s="48">
        <v>7359371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101140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167867</v>
      </c>
      <c r="E31" s="48">
        <v>1620625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347336519</v>
      </c>
      <c r="E33" s="54">
        <f>E12+E22+E26</f>
        <v>480211144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80766484</v>
      </c>
      <c r="J40" s="56">
        <f>SUM(J41:J46)</f>
        <v>61539529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80766265</v>
      </c>
      <c r="J41" s="48">
        <v>61535862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219</v>
      </c>
      <c r="J46" s="48">
        <v>3667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429441938</v>
      </c>
      <c r="J51" s="58">
        <f>J12+J17+J28+J33+J40+J48</f>
        <v>540127277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-82105419</v>
      </c>
      <c r="J53" s="58">
        <f>E33-J51</f>
        <v>-59916133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MEXICANO DE CINEMATOGRAFIA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2662133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2662133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344506519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344506519</v>
      </c>
    </row>
    <row r="18" spans="1:5" ht="24" customHeight="1">
      <c r="A18" s="88"/>
      <c r="B18" s="90"/>
      <c r="C18" s="93" t="s">
        <v>20</v>
      </c>
      <c r="D18" s="93"/>
      <c r="E18" s="4">
        <f>'EA'!D26</f>
        <v>167867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167867</v>
      </c>
    </row>
    <row r="24" spans="1:5" ht="24" customHeight="1">
      <c r="A24" s="88"/>
      <c r="B24" s="7"/>
      <c r="C24" s="94" t="s">
        <v>26</v>
      </c>
      <c r="D24" s="94"/>
      <c r="E24" s="4">
        <f>'EA'!D33</f>
        <v>347336519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139329043</v>
      </c>
    </row>
    <row r="26" spans="1:5" ht="24" customHeight="1">
      <c r="A26" s="88"/>
      <c r="B26" s="91"/>
      <c r="C26" s="92" t="s">
        <v>29</v>
      </c>
      <c r="D26" s="92"/>
      <c r="E26" s="5">
        <f>'EA'!I13</f>
        <v>39296778</v>
      </c>
    </row>
    <row r="27" spans="1:5" ht="24" customHeight="1">
      <c r="A27" s="88"/>
      <c r="B27" s="91"/>
      <c r="C27" s="92" t="s">
        <v>30</v>
      </c>
      <c r="D27" s="92"/>
      <c r="E27" s="5">
        <f>'EA'!I14</f>
        <v>2578987</v>
      </c>
    </row>
    <row r="28" spans="1:5" ht="24" customHeight="1">
      <c r="A28" s="88"/>
      <c r="B28" s="91"/>
      <c r="C28" s="92" t="s">
        <v>31</v>
      </c>
      <c r="D28" s="92"/>
      <c r="E28" s="5">
        <f>'EA'!I15</f>
        <v>97453278</v>
      </c>
    </row>
    <row r="29" spans="1:5" ht="24" customHeight="1">
      <c r="A29" s="88"/>
      <c r="B29" s="91"/>
      <c r="C29" s="93" t="s">
        <v>32</v>
      </c>
      <c r="D29" s="93"/>
      <c r="E29" s="4">
        <f>'EA'!I17</f>
        <v>209346411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7265562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175954602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19100000</v>
      </c>
    </row>
    <row r="38" spans="1:5" ht="24" customHeight="1">
      <c r="A38" s="88"/>
      <c r="B38" s="91"/>
      <c r="C38" s="92" t="s">
        <v>41</v>
      </c>
      <c r="D38" s="92"/>
      <c r="E38" s="5">
        <f>'EA'!I26</f>
        <v>7026247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80766484</v>
      </c>
    </row>
    <row r="50" spans="1:5" ht="24" customHeight="1">
      <c r="A50" s="88"/>
      <c r="B50" s="91"/>
      <c r="C50" s="92" t="s">
        <v>52</v>
      </c>
      <c r="D50" s="92"/>
      <c r="E50" s="5">
        <f>'EA'!I41</f>
        <v>80766265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219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429441938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-82105419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5758327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5758327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472731052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472731052</v>
      </c>
    </row>
    <row r="72" spans="1:5" ht="24" customHeight="1">
      <c r="A72" s="88"/>
      <c r="B72" s="90"/>
      <c r="C72" s="93" t="s">
        <v>20</v>
      </c>
      <c r="D72" s="93"/>
      <c r="E72" s="4">
        <f>'EA'!E26</f>
        <v>1721765</v>
      </c>
    </row>
    <row r="73" spans="1:5" ht="24" customHeight="1">
      <c r="A73" s="88"/>
      <c r="B73" s="90"/>
      <c r="C73" s="92" t="s">
        <v>21</v>
      </c>
      <c r="D73" s="92"/>
      <c r="E73" s="6">
        <f>'EA'!E27</f>
        <v>101140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1620625</v>
      </c>
    </row>
    <row r="78" spans="1:5" ht="24" customHeight="1">
      <c r="A78" s="88"/>
      <c r="B78" s="7"/>
      <c r="C78" s="94" t="s">
        <v>26</v>
      </c>
      <c r="D78" s="94"/>
      <c r="E78" s="4">
        <f>'EA'!E33</f>
        <v>480211144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177570384</v>
      </c>
    </row>
    <row r="80" spans="1:5" ht="24" customHeight="1">
      <c r="A80" s="88"/>
      <c r="B80" s="91"/>
      <c r="C80" s="92" t="s">
        <v>29</v>
      </c>
      <c r="D80" s="92"/>
      <c r="E80" s="5">
        <f>'EA'!J13</f>
        <v>40739739</v>
      </c>
    </row>
    <row r="81" spans="1:5" ht="24" customHeight="1">
      <c r="A81" s="88"/>
      <c r="B81" s="91"/>
      <c r="C81" s="92" t="s">
        <v>30</v>
      </c>
      <c r="D81" s="92"/>
      <c r="E81" s="5">
        <f>'EA'!J14</f>
        <v>3670781</v>
      </c>
    </row>
    <row r="82" spans="1:5" ht="24" customHeight="1">
      <c r="A82" s="88"/>
      <c r="B82" s="91"/>
      <c r="C82" s="92" t="s">
        <v>31</v>
      </c>
      <c r="D82" s="92"/>
      <c r="E82" s="5">
        <f>'EA'!J15</f>
        <v>133159864</v>
      </c>
    </row>
    <row r="83" spans="1:5" ht="24" customHeight="1">
      <c r="A83" s="88"/>
      <c r="B83" s="91"/>
      <c r="C83" s="93" t="s">
        <v>32</v>
      </c>
      <c r="D83" s="93"/>
      <c r="E83" s="4">
        <f>'EA'!J17</f>
        <v>301017364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88000000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184357993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21300000</v>
      </c>
    </row>
    <row r="92" spans="1:5" ht="24" customHeight="1">
      <c r="A92" s="88"/>
      <c r="B92" s="91"/>
      <c r="C92" s="92" t="s">
        <v>41</v>
      </c>
      <c r="D92" s="92"/>
      <c r="E92" s="5">
        <f>'EA'!J26</f>
        <v>7359371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61539529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61535862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3667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540127277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-59916133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 ROGELIO AVILA JIMENEZ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SUBDIRECTOR DE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RUTILIO DE LA CRUZ VALDIVIESO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2014-02-14T01:27:11Z</cp:lastPrinted>
  <dcterms:created xsi:type="dcterms:W3CDTF">2014-01-27T17:39:58Z</dcterms:created>
  <dcterms:modified xsi:type="dcterms:W3CDTF">2014-03-20T23:40:15Z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