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MDC" sheetId="1" r:id="rId1"/>
  </sheets>
  <definedNames>
    <definedName name="_xlnm.Print_Area" localSheetId="0">'R11-MDC'!$F$1:$K$52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<sst xmlns="http://schemas.openxmlformats.org/spreadsheetml/2006/main" count="47" uniqueCount="44">
  <si>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</si>
  <si>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</si>
  <si>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</si>
  <si>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</si>
  <si>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MDC INSTITUTO MEXICANO DE CINEMATOGRAFÍA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</si>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</sst>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390594395</v>
      </c>
      <c r="I13" s="15">
        <f>+I15+I45+I46</f>
        <v>389662284</v>
      </c>
      <c r="J13" s="15">
        <f>+J15+J45+J46</f>
        <v>634217303.22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8000000</v>
      </c>
      <c r="I15" s="18">
        <v>8000000</v>
      </c>
      <c r="J15" s="18">
        <v>257612853.69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8018811</v>
      </c>
      <c r="I16" s="19">
        <f>+I17+I20+I23+I27</f>
        <v>8018811</v>
      </c>
      <c r="J16" s="19">
        <f>+J17+J20+J23+J27</f>
        <v>2563880.4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7618811</v>
      </c>
      <c r="I20" s="16">
        <f>SUM(I21:I22)</f>
        <v>7618811</v>
      </c>
      <c r="J20" s="16">
        <f>SUM(J21:J22)</f>
        <v>2444731.21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7618811</v>
      </c>
      <c r="I21" s="16">
        <v>7618811</v>
      </c>
      <c r="J21" s="16">
        <v>2444731.21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400000</v>
      </c>
      <c r="I23" s="16">
        <f>SUM(I24:I26)</f>
        <v>400000</v>
      </c>
      <c r="J23" s="16">
        <f>SUM(J24:J26)</f>
        <v>119149.19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200000</v>
      </c>
      <c r="I25" s="16">
        <v>200000</v>
      </c>
      <c r="J25" s="16">
        <v>119149.19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200000</v>
      </c>
      <c r="I26" s="16">
        <v>200000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374575584</v>
      </c>
      <c r="I33" s="19">
        <f>+I34+I37</f>
        <v>373643473</v>
      </c>
      <c r="J33" s="19">
        <f>+J34+J37</f>
        <v>374040569.13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374575584</v>
      </c>
      <c r="I37" s="16">
        <f>+I38+I41+I42+I43+I44</f>
        <v>373643473</v>
      </c>
      <c r="J37" s="16">
        <f>+J38+J41+J42+J43+J44</f>
        <v>374040569.13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339544897</v>
      </c>
      <c r="I38" s="16">
        <f>SUM(I39:I40)</f>
        <v>344506261</v>
      </c>
      <c r="J38" s="16">
        <f>SUM(J39:J40)</f>
        <v>344903828.77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36610825</v>
      </c>
      <c r="I39" s="16">
        <v>35880184</v>
      </c>
      <c r="J39" s="16">
        <v>38418684.83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302934072</v>
      </c>
      <c r="I40" s="16">
        <v>308626077</v>
      </c>
      <c r="J40" s="16">
        <v>306485143.94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35030687</v>
      </c>
      <c r="I41" s="16">
        <v>29137212</v>
      </c>
      <c r="J41" s="16">
        <v>29136740.36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382594395</v>
      </c>
      <c r="I45" s="19">
        <f>+I16+I30+I33</f>
        <v>381662284</v>
      </c>
      <c r="J45" s="19">
        <f>+J16+J30+J33</f>
        <v>376604449.53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4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2014-04-04T23:19:31Z</cp:lastPrinted>
  <dcterms:created xsi:type="dcterms:W3CDTF">2014-03-23T23:06:28Z</dcterms:created>
  <dcterms:modified xsi:type="dcterms:W3CDTF">2014-04-14T23:32:28Z</dcterms:modified>
  <cp:category/>
  <cp:version/>
  <cp:contentType/>
  <cp:contentStatus/>
</cp:coreProperties>
</file>