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9875" windowHeight="1080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<sst xmlns="http://schemas.openxmlformats.org/spreadsheetml/2006/main" count="316" uniqueCount="85">
  <si>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</si>
  <si>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</si>
  <si>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</si>
  <si>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</si>
  <si>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</si>
  <si>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</si>
  <si>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</si>
  <si>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</si>
  <si>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</si>
  <si>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</si>
  <si>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</si>
  <si>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</si>
  <si>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</si>
  <si>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</si>
  <si>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</si>
  <si>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</si>
  <si>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</si>
  <si>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</si>
  <si>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</si>
  <si>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</si>
  <si>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</si>
  <si>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</si>
  <si>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</si>
  <si>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</si>
  <si>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</si>
  <si>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</si>
  <si>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</si>
  <si>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</si>
  <si>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</si>
  <si>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</si>
  <si>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</si>
  <si>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</si>
  <si>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</si>
  <si>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</si>
  <si>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</si>
  <si>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</si>
  <si>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</si>
  <si>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</si>
  <si>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</si>
  <si>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</si>
  <si>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</si>
  <si>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</si>
  <si>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</si>
  <si>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</si>
  <si>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</si>
  <si>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</si>
  <si>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</si>
  <si>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</si>
  <si>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</si>
  <si>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</si>
  <si>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</si>
  <si>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</si>
  <si>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</si>
  <si>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</si>
  <si>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</si>
  <si>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</si>
  <si>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</si>
  <si>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</si>
  <si>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</si>
  <si>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</si>
  <si>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</si>
  <si>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</si>
  <si>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</si>
  <si>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</si>
  <si>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</si>
  <si>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</si>
  <si>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</si>
  <si>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</si>
  <si>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</si>
  <si>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</si>
  <si>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</si>
  <si>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</si>
  <si>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</si>
  <si>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</si>
  <si>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</si>
  <si>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</si>
  <si>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</si>
  <si>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</si>
  <si>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</si>
  <si>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</si>
  <si>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LA INFRAESTRUCTURA FISICA EDUCATIVA</t>
  </si>
  <si>
    <t>Gerente de Finanzas</t>
  </si>
  <si>
    <t>Lic. Emilio Mújica Cruz</t>
  </si>
  <si>
    <t>C.P. Arturo Marín Velázquez</t>
  </si>
  <si>
    <t>Subgerente de Contabilidad y Registro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</si>
</sst>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mundo_rosasr\Desktop\MDE%20Instituto%20Nacional%20de%20la%20Infraestructura%20F&#237;sica%20Educativa\MDE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 INSTITUTO NACIONAL DE LA INFRAESTRUCTURA FISICA EDUCATIVA</v>
          </cell>
        </row>
        <row r="14">
          <cell r="D14">
            <v>37276266</v>
          </cell>
          <cell r="E14">
            <v>2563933127</v>
          </cell>
          <cell r="I14">
            <v>1597943384</v>
          </cell>
          <cell r="J14">
            <v>339800</v>
          </cell>
        </row>
        <row r="16">
          <cell r="D16">
            <v>37276266</v>
          </cell>
          <cell r="E16">
            <v>1635157589</v>
          </cell>
          <cell r="I16">
            <v>1597943384</v>
          </cell>
          <cell r="J16">
            <v>0</v>
          </cell>
        </row>
        <row r="18">
          <cell r="D18">
            <v>0</v>
          </cell>
          <cell r="E18">
            <v>1568916385</v>
          </cell>
          <cell r="I18">
            <v>1597943384</v>
          </cell>
          <cell r="J18">
            <v>0</v>
          </cell>
        </row>
        <row r="19">
          <cell r="D19">
            <v>37261754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66241204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14512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928775538</v>
          </cell>
        </row>
        <row r="27">
          <cell r="I27">
            <v>0</v>
          </cell>
          <cell r="J27">
            <v>339800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808931352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119838702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5484</v>
          </cell>
          <cell r="I34">
            <v>0</v>
          </cell>
          <cell r="J34">
            <v>339800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930378009</v>
          </cell>
          <cell r="J36">
            <v>1324732</v>
          </cell>
        </row>
        <row r="38">
          <cell r="I38">
            <v>930378009</v>
          </cell>
          <cell r="J38">
            <v>0</v>
          </cell>
        </row>
        <row r="40">
          <cell r="I40">
            <v>930378009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1324732</v>
          </cell>
        </row>
        <row r="46">
          <cell r="I46">
            <v>0</v>
          </cell>
          <cell r="J46">
            <v>91517</v>
          </cell>
        </row>
        <row r="47">
          <cell r="I47">
            <v>0</v>
          </cell>
          <cell r="J47">
            <v>1233215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Lic Emilio Mújica Cruz</v>
          </cell>
          <cell r="G62" t="str">
            <v>C.P. Arturo Marín Velázquez</v>
          </cell>
        </row>
        <row r="63">
          <cell r="C63" t="str">
            <v>Gerente de Finanzas</v>
          </cell>
          <cell r="G63" t="str">
            <v>Subgerente de Contabilidad y Registro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G74" sqref="G74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1709402395</v>
      </c>
      <c r="E18" s="48">
        <v>140486010</v>
      </c>
      <c r="G18" s="85" t="s">
        <v>12</v>
      </c>
      <c r="H18" s="85"/>
      <c r="I18" s="48">
        <v>1779287567</v>
      </c>
      <c r="J18" s="48">
        <v>181344183</v>
      </c>
      <c r="K18" s="22"/>
    </row>
    <row r="19" spans="1:11" ht="12">
      <c r="A19" s="23"/>
      <c r="B19" s="85" t="s">
        <v>13</v>
      </c>
      <c r="C19" s="85"/>
      <c r="D19" s="48">
        <v>2300416</v>
      </c>
      <c r="E19" s="48">
        <v>39562170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77743733</v>
      </c>
      <c r="E20" s="48">
        <v>11502529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3021379</v>
      </c>
      <c r="E22" s="48">
        <v>3035891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1792467923</v>
      </c>
      <c r="E26" s="53">
        <f>SUM(E18:E24)</f>
        <v>194586600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1779287567</v>
      </c>
      <c r="J27" s="53">
        <f>SUM(J18:J25)</f>
        <v>181344183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2937015622</v>
      </c>
      <c r="E33" s="48">
        <v>2128084270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377819547</v>
      </c>
      <c r="E34" s="48">
        <v>257980845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8822589</v>
      </c>
      <c r="J36" s="48">
        <v>9162389</v>
      </c>
      <c r="K36" s="22"/>
    </row>
    <row r="37" spans="1:11" ht="12">
      <c r="A37" s="23"/>
      <c r="B37" s="85" t="s">
        <v>42</v>
      </c>
      <c r="C37" s="85"/>
      <c r="D37" s="48">
        <v>127415</v>
      </c>
      <c r="E37" s="48">
        <v>121931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8822589</v>
      </c>
      <c r="J38" s="53">
        <f>SUM(J31:J36)</f>
        <v>9162389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1788110156</v>
      </c>
      <c r="J40" s="53">
        <f>J27+J38</f>
        <v>190506572</v>
      </c>
      <c r="K40" s="22"/>
    </row>
    <row r="41" spans="1:11" ht="13.5">
      <c r="A41" s="52"/>
      <c r="B41" s="84" t="s">
        <v>47</v>
      </c>
      <c r="C41" s="84"/>
      <c r="D41" s="53">
        <f>SUM(D31:D39)</f>
        <v>3314962584</v>
      </c>
      <c r="E41" s="53">
        <f>SUM(E31:E39)</f>
        <v>2386187046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5107430507</v>
      </c>
      <c r="E43" s="53">
        <f>E26+E41</f>
        <v>2580773646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3364251790</v>
      </c>
      <c r="J44" s="53">
        <f>SUM(J46:J48)</f>
        <v>2433873781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3292860134</v>
      </c>
      <c r="J46" s="48">
        <v>2362482125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71391656</v>
      </c>
      <c r="J48" s="48">
        <v>71391656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-44931439</v>
      </c>
      <c r="J50" s="53">
        <f>SUM(J52:J56)</f>
        <v>-43606707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-270126</v>
      </c>
      <c r="J52" s="48">
        <v>-178609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-44661313</v>
      </c>
      <c r="J53" s="48">
        <v>-43428098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3319320351</v>
      </c>
      <c r="J63" s="53">
        <f>J44+J50+J58</f>
        <v>2390267074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5107430507</v>
      </c>
      <c r="J65" s="53">
        <f>J40+J63</f>
        <v>2580773646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82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81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68.25">
      <c r="A3" s="104" t="s">
        <v>5</v>
      </c>
      <c r="B3" s="104"/>
      <c r="C3" s="104"/>
      <c r="D3" s="104"/>
      <c r="E3" s="13" t="str">
        <f>ESF!C7</f>
        <v>INSTITUTO NACIONAL DE LA INFRAESTRUCTURA FISICA EDUCATIVA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1709402395</v>
      </c>
    </row>
    <row r="8" spans="1:5" ht="15">
      <c r="A8" s="100"/>
      <c r="B8" s="98"/>
      <c r="C8" s="96" t="s">
        <v>13</v>
      </c>
      <c r="D8" s="96"/>
      <c r="E8" s="8">
        <f>ESF!D19</f>
        <v>2300416</v>
      </c>
    </row>
    <row r="9" spans="1:5" ht="15">
      <c r="A9" s="100"/>
      <c r="B9" s="98"/>
      <c r="C9" s="96" t="s">
        <v>15</v>
      </c>
      <c r="D9" s="96"/>
      <c r="E9" s="8">
        <f>ESF!D20</f>
        <v>77743733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3021379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1792467923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2937015622</v>
      </c>
    </row>
    <row r="18" spans="1:5" ht="15">
      <c r="A18" s="100"/>
      <c r="B18" s="98"/>
      <c r="C18" s="96" t="s">
        <v>36</v>
      </c>
      <c r="D18" s="96"/>
      <c r="E18" s="8">
        <f>ESF!D34</f>
        <v>377819547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0</v>
      </c>
    </row>
    <row r="21" spans="1:5" ht="15">
      <c r="A21" s="100"/>
      <c r="B21" s="98"/>
      <c r="C21" s="96" t="s">
        <v>42</v>
      </c>
      <c r="D21" s="96"/>
      <c r="E21" s="8">
        <f>ESF!D37</f>
        <v>127415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3314962584</v>
      </c>
    </row>
    <row r="25" spans="1:5" ht="15.75" thickBot="1">
      <c r="A25" s="100"/>
      <c r="B25" s="2"/>
      <c r="C25" s="97" t="s">
        <v>49</v>
      </c>
      <c r="D25" s="97"/>
      <c r="E25" s="9">
        <f>ESF!D43</f>
        <v>5107430507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1779287567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1779287567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8822589</v>
      </c>
    </row>
    <row r="41" spans="1:5" ht="15.75" thickBot="1">
      <c r="A41" s="100"/>
      <c r="B41" s="2"/>
      <c r="C41" s="97" t="s">
        <v>44</v>
      </c>
      <c r="D41" s="97"/>
      <c r="E41" s="9">
        <f>ESF!I38</f>
        <v>8822589</v>
      </c>
    </row>
    <row r="42" spans="1:5" ht="15.75" thickBot="1">
      <c r="A42" s="100"/>
      <c r="B42" s="2"/>
      <c r="C42" s="97" t="s">
        <v>46</v>
      </c>
      <c r="D42" s="97"/>
      <c r="E42" s="9">
        <f>ESF!I40</f>
        <v>1788110156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3364251790</v>
      </c>
    </row>
    <row r="44" spans="1:5" ht="15">
      <c r="A44" s="3"/>
      <c r="B44" s="98"/>
      <c r="C44" s="96" t="s">
        <v>51</v>
      </c>
      <c r="D44" s="96"/>
      <c r="E44" s="8">
        <f>ESF!I46</f>
        <v>3292860134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71391656</v>
      </c>
    </row>
    <row r="47" spans="1:5" ht="15">
      <c r="A47" s="3"/>
      <c r="B47" s="98"/>
      <c r="C47" s="99" t="s">
        <v>54</v>
      </c>
      <c r="D47" s="99"/>
      <c r="E47" s="10">
        <f>ESF!I50</f>
        <v>-44931439</v>
      </c>
    </row>
    <row r="48" spans="1:5" ht="15">
      <c r="A48" s="3"/>
      <c r="B48" s="98"/>
      <c r="C48" s="96" t="s">
        <v>55</v>
      </c>
      <c r="D48" s="96"/>
      <c r="E48" s="8">
        <f>ESF!I52</f>
        <v>-270126</v>
      </c>
    </row>
    <row r="49" spans="1:5" ht="15">
      <c r="A49" s="3"/>
      <c r="B49" s="98"/>
      <c r="C49" s="96" t="s">
        <v>56</v>
      </c>
      <c r="D49" s="96"/>
      <c r="E49" s="8">
        <f>ESF!I53</f>
        <v>-44661313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3319320351</v>
      </c>
    </row>
    <row r="57" spans="1:5" ht="15.75" thickBot="1">
      <c r="A57" s="3"/>
      <c r="B57" s="2"/>
      <c r="C57" s="97" t="s">
        <v>64</v>
      </c>
      <c r="D57" s="97"/>
      <c r="E57" s="9">
        <f>ESF!I65</f>
        <v>5107430507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140486010</v>
      </c>
    </row>
    <row r="60" spans="1:5" ht="15">
      <c r="A60" s="100"/>
      <c r="B60" s="98"/>
      <c r="C60" s="96" t="s">
        <v>13</v>
      </c>
      <c r="D60" s="96"/>
      <c r="E60" s="8">
        <f>ESF!E19</f>
        <v>39562170</v>
      </c>
    </row>
    <row r="61" spans="1:5" ht="15">
      <c r="A61" s="100"/>
      <c r="B61" s="98"/>
      <c r="C61" s="96" t="s">
        <v>15</v>
      </c>
      <c r="D61" s="96"/>
      <c r="E61" s="8">
        <f>ESF!E20</f>
        <v>11502529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3035891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194586600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2128084270</v>
      </c>
    </row>
    <row r="70" spans="1:5" ht="15">
      <c r="A70" s="100"/>
      <c r="B70" s="98"/>
      <c r="C70" s="96" t="s">
        <v>36</v>
      </c>
      <c r="D70" s="96"/>
      <c r="E70" s="8">
        <f>ESF!E34</f>
        <v>257980845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0</v>
      </c>
    </row>
    <row r="73" spans="1:5" ht="15">
      <c r="A73" s="100"/>
      <c r="B73" s="98"/>
      <c r="C73" s="96" t="s">
        <v>42</v>
      </c>
      <c r="D73" s="96"/>
      <c r="E73" s="8">
        <f>ESF!E37</f>
        <v>121931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2386187046</v>
      </c>
    </row>
    <row r="77" spans="1:5" ht="15.75" thickBot="1">
      <c r="A77" s="100"/>
      <c r="B77" s="2"/>
      <c r="C77" s="97" t="s">
        <v>49</v>
      </c>
      <c r="D77" s="97"/>
      <c r="E77" s="9">
        <f>ESF!E43</f>
        <v>2580773646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181344183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181344183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9162389</v>
      </c>
    </row>
    <row r="93" spans="1:5" ht="15.75" thickBot="1">
      <c r="A93" s="100"/>
      <c r="B93" s="2"/>
      <c r="C93" s="97" t="s">
        <v>44</v>
      </c>
      <c r="D93" s="97"/>
      <c r="E93" s="9">
        <f>ESF!J38</f>
        <v>9162389</v>
      </c>
    </row>
    <row r="94" spans="1:5" ht="15.75" thickBot="1">
      <c r="A94" s="100"/>
      <c r="B94" s="2"/>
      <c r="C94" s="97" t="s">
        <v>46</v>
      </c>
      <c r="D94" s="97"/>
      <c r="E94" s="9">
        <f>ESF!J40</f>
        <v>190506572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2433873781</v>
      </c>
    </row>
    <row r="96" spans="1:5" ht="15">
      <c r="A96" s="3"/>
      <c r="B96" s="98"/>
      <c r="C96" s="96" t="s">
        <v>51</v>
      </c>
      <c r="D96" s="96"/>
      <c r="E96" s="8">
        <f>ESF!J46</f>
        <v>2362482125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71391656</v>
      </c>
    </row>
    <row r="99" spans="1:5" ht="15">
      <c r="A99" s="3"/>
      <c r="B99" s="98"/>
      <c r="C99" s="99" t="s">
        <v>54</v>
      </c>
      <c r="D99" s="99"/>
      <c r="E99" s="10">
        <f>ESF!J50</f>
        <v>-43606707</v>
      </c>
    </row>
    <row r="100" spans="1:5" ht="15">
      <c r="A100" s="3"/>
      <c r="B100" s="98"/>
      <c r="C100" s="96" t="s">
        <v>55</v>
      </c>
      <c r="D100" s="96"/>
      <c r="E100" s="8">
        <f>ESF!J52</f>
        <v>-178609</v>
      </c>
    </row>
    <row r="101" spans="1:5" ht="15">
      <c r="A101" s="3"/>
      <c r="B101" s="98"/>
      <c r="C101" s="96" t="s">
        <v>56</v>
      </c>
      <c r="D101" s="96"/>
      <c r="E101" s="8">
        <f>ESF!J53</f>
        <v>-43428098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2390267074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2580773646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Lic. Emilio Mújica Cruz</v>
      </c>
    </row>
    <row r="111" spans="1:5" ht="15">
      <c r="A111" s="3"/>
      <c r="B111" s="2"/>
      <c r="C111" s="95"/>
      <c r="D111" s="5" t="s">
        <v>66</v>
      </c>
      <c r="E111" s="10" t="str">
        <f>ESF!C74</f>
        <v>Gerente de Finanzas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Arturo Marín Velázquez</v>
      </c>
    </row>
    <row r="113" spans="1:5" ht="15">
      <c r="A113" s="3"/>
      <c r="B113" s="2"/>
      <c r="C113" s="95"/>
      <c r="D113" s="5" t="s">
        <v>66</v>
      </c>
      <c r="E113" s="10" t="str">
        <f>ESF!G74</f>
        <v>Subgerente de Contabilidad y Registro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68.25">
      <c r="A115" s="104" t="s">
        <v>5</v>
      </c>
      <c r="B115" s="104"/>
      <c r="C115" s="104"/>
      <c r="D115" s="104"/>
      <c r="E115" s="13" t="str">
        <f>'[1]ECSF'!C7</f>
        <v> INSTITUTO NACIONAL DE LA INFRAESTRUCTURA FISICA EDUCATIVA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37276266</v>
      </c>
    </row>
    <row r="119" spans="2:5" ht="15">
      <c r="B119" s="102"/>
      <c r="C119" s="99" t="s">
        <v>9</v>
      </c>
      <c r="D119" s="99"/>
      <c r="E119" s="11">
        <f>'[1]ECSF'!D16</f>
        <v>37276266</v>
      </c>
    </row>
    <row r="120" spans="2:5" ht="15">
      <c r="B120" s="102"/>
      <c r="C120" s="96" t="s">
        <v>11</v>
      </c>
      <c r="D120" s="96"/>
      <c r="E120" s="12">
        <f>'[1]ECSF'!D18</f>
        <v>0</v>
      </c>
    </row>
    <row r="121" spans="2:5" ht="15">
      <c r="B121" s="102"/>
      <c r="C121" s="96" t="s">
        <v>13</v>
      </c>
      <c r="D121" s="96"/>
      <c r="E121" s="12">
        <f>'[1]ECSF'!D19</f>
        <v>37261754</v>
      </c>
    </row>
    <row r="122" spans="2:5" ht="15">
      <c r="B122" s="102"/>
      <c r="C122" s="96" t="s">
        <v>15</v>
      </c>
      <c r="D122" s="96"/>
      <c r="E122" s="12">
        <f>'[1]ECSF'!D20</f>
        <v>0</v>
      </c>
    </row>
    <row r="123" spans="2:5" ht="15">
      <c r="B123" s="102"/>
      <c r="C123" s="96" t="s">
        <v>17</v>
      </c>
      <c r="D123" s="96"/>
      <c r="E123" s="12">
        <f>'[1]ECSF'!D21</f>
        <v>0</v>
      </c>
    </row>
    <row r="124" spans="2:5" ht="15">
      <c r="B124" s="102"/>
      <c r="C124" s="96" t="s">
        <v>19</v>
      </c>
      <c r="D124" s="96"/>
      <c r="E124" s="12">
        <f>'[1]ECSF'!D22</f>
        <v>14512</v>
      </c>
    </row>
    <row r="125" spans="2:5" ht="15">
      <c r="B125" s="102"/>
      <c r="C125" s="96" t="s">
        <v>21</v>
      </c>
      <c r="D125" s="96"/>
      <c r="E125" s="12">
        <f>'[1]ECSF'!D23</f>
        <v>0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0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0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1597943384</v>
      </c>
    </row>
    <row r="138" spans="2:5" ht="15">
      <c r="B138" s="102"/>
      <c r="C138" s="99" t="s">
        <v>10</v>
      </c>
      <c r="D138" s="99"/>
      <c r="E138" s="11">
        <f>'[1]ECSF'!I16</f>
        <v>1597943384</v>
      </c>
    </row>
    <row r="139" spans="2:5" ht="15">
      <c r="B139" s="102"/>
      <c r="C139" s="96" t="s">
        <v>12</v>
      </c>
      <c r="D139" s="96"/>
      <c r="E139" s="12">
        <f>'[1]ECSF'!I18</f>
        <v>1597943384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0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930378009</v>
      </c>
    </row>
    <row r="155" spans="2:5" ht="15">
      <c r="B155" s="102"/>
      <c r="C155" s="99" t="s">
        <v>50</v>
      </c>
      <c r="D155" s="99"/>
      <c r="E155" s="11">
        <f>'[1]ECSF'!I38</f>
        <v>930378009</v>
      </c>
    </row>
    <row r="156" spans="2:5" ht="15">
      <c r="B156" s="102"/>
      <c r="C156" s="96" t="s">
        <v>51</v>
      </c>
      <c r="D156" s="96"/>
      <c r="E156" s="12">
        <f>'[1]ECSF'!I40</f>
        <v>930378009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0</v>
      </c>
    </row>
    <row r="160" spans="2:5" ht="15">
      <c r="B160" s="102"/>
      <c r="C160" s="96" t="s">
        <v>55</v>
      </c>
      <c r="D160" s="96"/>
      <c r="E160" s="12">
        <f>'[1]ECSF'!I46</f>
        <v>0</v>
      </c>
    </row>
    <row r="161" spans="2:5" ht="15">
      <c r="B161" s="102"/>
      <c r="C161" s="96" t="s">
        <v>56</v>
      </c>
      <c r="D161" s="96"/>
      <c r="E161" s="12">
        <f>'[1]ECSF'!I47</f>
        <v>0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2563933127</v>
      </c>
    </row>
    <row r="169" spans="2:5" ht="15" customHeight="1">
      <c r="B169" s="102"/>
      <c r="C169" s="99" t="s">
        <v>9</v>
      </c>
      <c r="D169" s="99"/>
      <c r="E169" s="11">
        <f>'[1]ECSF'!E16</f>
        <v>1635157589</v>
      </c>
    </row>
    <row r="170" spans="2:5" ht="15" customHeight="1">
      <c r="B170" s="102"/>
      <c r="C170" s="96" t="s">
        <v>11</v>
      </c>
      <c r="D170" s="96"/>
      <c r="E170" s="12">
        <f>'[1]ECSF'!E18</f>
        <v>1568916385</v>
      </c>
    </row>
    <row r="171" spans="2:5" ht="15" customHeight="1">
      <c r="B171" s="102"/>
      <c r="C171" s="96" t="s">
        <v>13</v>
      </c>
      <c r="D171" s="96"/>
      <c r="E171" s="12">
        <f>'[1]ECSF'!E19</f>
        <v>0</v>
      </c>
    </row>
    <row r="172" spans="2:5" ht="15">
      <c r="B172" s="102"/>
      <c r="C172" s="96" t="s">
        <v>15</v>
      </c>
      <c r="D172" s="96"/>
      <c r="E172" s="12">
        <f>'[1]ECSF'!E20</f>
        <v>66241204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0</v>
      </c>
    </row>
    <row r="175" spans="2:5" ht="15" customHeight="1">
      <c r="B175" s="102"/>
      <c r="C175" s="96" t="s">
        <v>21</v>
      </c>
      <c r="D175" s="96"/>
      <c r="E175" s="12">
        <f>'[1]ECSF'!E23</f>
        <v>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928775538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0</v>
      </c>
    </row>
    <row r="180" spans="2:5" ht="15" customHeight="1">
      <c r="B180" s="102"/>
      <c r="C180" s="96" t="s">
        <v>34</v>
      </c>
      <c r="D180" s="96"/>
      <c r="E180" s="12">
        <f>'[1]ECSF'!E30</f>
        <v>808931352</v>
      </c>
    </row>
    <row r="181" spans="2:5" ht="15" customHeight="1">
      <c r="B181" s="102"/>
      <c r="C181" s="96" t="s">
        <v>36</v>
      </c>
      <c r="D181" s="96"/>
      <c r="E181" s="12">
        <f>'[1]ECSF'!E31</f>
        <v>119838702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5484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339800</v>
      </c>
    </row>
    <row r="188" spans="2:5" ht="15">
      <c r="B188" s="102"/>
      <c r="C188" s="99" t="s">
        <v>10</v>
      </c>
      <c r="D188" s="99"/>
      <c r="E188" s="11">
        <f>'[1]ECSF'!J16</f>
        <v>0</v>
      </c>
    </row>
    <row r="189" spans="2:5" ht="15">
      <c r="B189" s="102"/>
      <c r="C189" s="96" t="s">
        <v>12</v>
      </c>
      <c r="D189" s="96"/>
      <c r="E189" s="12">
        <f>'[1]ECSF'!J18</f>
        <v>0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0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0</v>
      </c>
    </row>
    <row r="197" spans="2:5" ht="15" customHeight="1">
      <c r="B197" s="102"/>
      <c r="C197" s="105" t="s">
        <v>29</v>
      </c>
      <c r="D197" s="105"/>
      <c r="E197" s="11">
        <f>'[1]ECSF'!J27</f>
        <v>339800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339800</v>
      </c>
    </row>
    <row r="204" spans="2:5" ht="15" customHeight="1">
      <c r="B204" s="102"/>
      <c r="C204" s="99" t="s">
        <v>48</v>
      </c>
      <c r="D204" s="99"/>
      <c r="E204" s="11">
        <f>'[1]ECSF'!J36</f>
        <v>1324732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1324732</v>
      </c>
    </row>
    <row r="210" spans="2:5" ht="15">
      <c r="B210" s="102"/>
      <c r="C210" s="96" t="s">
        <v>55</v>
      </c>
      <c r="D210" s="96"/>
      <c r="E210" s="12">
        <f>'[1]ECSF'!J46</f>
        <v>91517</v>
      </c>
    </row>
    <row r="211" spans="2:5" ht="15" customHeight="1">
      <c r="B211" s="102"/>
      <c r="C211" s="96" t="s">
        <v>56</v>
      </c>
      <c r="D211" s="96"/>
      <c r="E211" s="12">
        <f>'[1]ECSF'!J47</f>
        <v>1233215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Lic Emilio Mújica Cruz</v>
      </c>
    </row>
    <row r="219" spans="3:5" ht="15">
      <c r="C219" s="95"/>
      <c r="D219" s="5" t="s">
        <v>66</v>
      </c>
      <c r="E219" s="15" t="str">
        <f>'[1]ECSF'!C63</f>
        <v>Gerente de Finanzas</v>
      </c>
    </row>
    <row r="220" spans="3:5" ht="15">
      <c r="C220" s="95" t="s">
        <v>75</v>
      </c>
      <c r="D220" s="5" t="s">
        <v>65</v>
      </c>
      <c r="E220" s="15" t="str">
        <f>'[1]ECSF'!G62</f>
        <v>C.P. Arturo Marín Velázquez</v>
      </c>
    </row>
    <row r="221" spans="3:5" ht="15">
      <c r="C221" s="95"/>
      <c r="D221" s="5" t="s">
        <v>66</v>
      </c>
      <c r="E221" s="15" t="str">
        <f>'[1]ECSF'!G63</f>
        <v>Subgerente de Contabilidad y Registro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2014-02-14T00:34:05Z</cp:lastPrinted>
  <dcterms:created xsi:type="dcterms:W3CDTF">2014-01-27T16:27:43Z</dcterms:created>
  <dcterms:modified xsi:type="dcterms:W3CDTF">2014-03-21T23:15:56Z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