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05" windowHeight="813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<sst xmlns="http://schemas.openxmlformats.org/spreadsheetml/2006/main" count="196" uniqueCount="81">
  <si>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</si>
  <si>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</si>
  <si>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</si>
  <si>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</si>
  <si>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</si>
  <si>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</si>
  <si>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</si>
  <si>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</si>
  <si>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</si>
  <si>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</si>
  <si>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</si>
  <si>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</si>
  <si>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</si>
  <si>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</si>
  <si>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</si>
  <si>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</si>
  <si>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</si>
  <si>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</si>
  <si>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</si>
  <si>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</si>
  <si>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</si>
  <si>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</si>
  <si>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</si>
  <si>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</si>
  <si>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</si>
  <si>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</si>
  <si>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</si>
  <si>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</si>
  <si>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</si>
  <si>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</si>
  <si>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</si>
  <si>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</si>
  <si>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</si>
  <si>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</si>
  <si>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</si>
  <si>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</si>
  <si>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</si>
  <si>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</si>
  <si>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</si>
  <si>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</si>
  <si>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</si>
  <si>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</si>
  <si>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</si>
  <si>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</si>
  <si>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</si>
  <si>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</si>
  <si>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</si>
  <si>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</si>
  <si>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</si>
  <si>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</si>
  <si>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</si>
  <si>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</si>
  <si>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</si>
  <si>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</si>
  <si>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</si>
  <si>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</si>
  <si>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</si>
  <si>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</si>
  <si>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</si>
  <si>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</si>
  <si>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</si>
  <si>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</si>
  <si>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</si>
  <si>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</si>
  <si>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</si>
  <si>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</si>
  <si>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</si>
  <si>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</si>
  <si>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</si>
  <si>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</si>
  <si>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</si>
  <si>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</si>
  <si>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</si>
  <si>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Nombre de quien autoriza</t>
  </si>
  <si>
    <t>Cargo de quien autoriza</t>
  </si>
  <si>
    <t>Nombre de quien elabora</t>
  </si>
  <si>
    <t>Cargo de quien elabora</t>
  </si>
  <si>
    <t>Transferencias, Asignaciones, Subsidios y Otras Ayudas</t>
  </si>
  <si>
    <t>PATRONATO DE OBRAS E INSTALACIONES DEL INSTITUTO POLITECNICO NACIONAL</t>
  </si>
  <si>
    <t>C.P. ADELFO PERALTA LOPEZ
DIRECTOR DE ADMINISTRACION</t>
  </si>
  <si>
    <t>C.P. JAIME LUCIO GUTIERREZ GONZALEZ
JEFE DE LA DIVISION DE FINANZAS Y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</si>
</sst>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78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295570</v>
      </c>
      <c r="E12" s="44">
        <f>SUM(E13:E20)</f>
        <v>34210780</v>
      </c>
      <c r="F12" s="45"/>
      <c r="G12" s="79" t="s">
        <v>28</v>
      </c>
      <c r="H12" s="79"/>
      <c r="I12" s="44">
        <f>SUM(I13:I15)</f>
        <v>35926633</v>
      </c>
      <c r="J12" s="44">
        <f>SUM(J13:J15)</f>
        <v>34774377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31153235</v>
      </c>
      <c r="J13" s="48">
        <v>31127254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721574</v>
      </c>
      <c r="J14" s="48">
        <v>1136937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4051824</v>
      </c>
      <c r="J15" s="48">
        <v>2510186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295570</v>
      </c>
      <c r="E17" s="48">
        <f>52624+34158156</f>
        <v>34210780</v>
      </c>
      <c r="F17" s="45"/>
      <c r="G17" s="79" t="s">
        <v>77</v>
      </c>
      <c r="H17" s="79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0</v>
      </c>
      <c r="E19" s="48">
        <v>0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194524261</v>
      </c>
      <c r="E22" s="44">
        <f>SUM(E23:E24)</f>
        <v>348880818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194524261</v>
      </c>
      <c r="E24" s="48">
        <f>313388979+35491839</f>
        <v>348880818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0</v>
      </c>
      <c r="E26" s="44">
        <f>SUM(E27:E31)</f>
        <v>0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0</v>
      </c>
      <c r="E31" s="48">
        <v>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194819831</v>
      </c>
      <c r="E33" s="54">
        <f>E12+E22+E26</f>
        <v>383091598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642969</v>
      </c>
      <c r="J40" s="56">
        <f>SUM(J41:J46)</f>
        <v>655359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642969</v>
      </c>
      <c r="J41" s="48">
        <v>655359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185471207</v>
      </c>
      <c r="J48" s="56">
        <f>SUM(J49)</f>
        <v>317779554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185471207</v>
      </c>
      <c r="J49" s="48">
        <f>313388978+4390576</f>
        <v>317779554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222040809</v>
      </c>
      <c r="J51" s="58">
        <f>J12+J17+J28+J33+J40+J48</f>
        <v>353209290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-27220978</v>
      </c>
      <c r="J53" s="58">
        <f>E33-J51</f>
        <v>29882308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 t="s">
        <v>79</v>
      </c>
      <c r="D60" s="81"/>
      <c r="E60" s="21"/>
      <c r="G60" s="80" t="s">
        <v>80</v>
      </c>
      <c r="H60" s="80"/>
      <c r="I60" s="21"/>
      <c r="J60" s="21"/>
    </row>
    <row r="61" spans="2:10" ht="13.5" customHeight="1">
      <c r="B61" s="24"/>
      <c r="C61" s="72" t="s">
        <v>73</v>
      </c>
      <c r="D61" s="72"/>
      <c r="E61" s="21"/>
      <c r="F61" s="21"/>
      <c r="G61" s="72" t="s">
        <v>75</v>
      </c>
      <c r="H61" s="72"/>
      <c r="I61" s="25"/>
      <c r="J61" s="21"/>
    </row>
    <row r="62" spans="2:10" ht="13.5" customHeight="1">
      <c r="B62" s="26"/>
      <c r="C62" s="78" t="s">
        <v>74</v>
      </c>
      <c r="D62" s="78"/>
      <c r="E62" s="27"/>
      <c r="F62" s="27"/>
      <c r="G62" s="78" t="s">
        <v>76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PATRONATO DE OBRAS E INSTALACIONES DEL INSTITUTO POLITECNICO NACIONAL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295570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295570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0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194524261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194524261</v>
      </c>
    </row>
    <row r="18" spans="1:5" ht="24" customHeight="1">
      <c r="A18" s="88"/>
      <c r="B18" s="90"/>
      <c r="C18" s="93" t="s">
        <v>20</v>
      </c>
      <c r="D18" s="93"/>
      <c r="E18" s="4">
        <f>'EA'!D26</f>
        <v>0</v>
      </c>
    </row>
    <row r="19" spans="1:5" ht="24" customHeight="1">
      <c r="A19" s="88"/>
      <c r="B19" s="90"/>
      <c r="C19" s="92" t="s">
        <v>21</v>
      </c>
      <c r="D19" s="92"/>
      <c r="E19" s="6">
        <f>'EA'!D27</f>
        <v>0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0</v>
      </c>
    </row>
    <row r="24" spans="1:5" ht="24" customHeight="1">
      <c r="A24" s="88"/>
      <c r="B24" s="7"/>
      <c r="C24" s="94" t="s">
        <v>26</v>
      </c>
      <c r="D24" s="94"/>
      <c r="E24" s="4">
        <f>'EA'!D33</f>
        <v>194819831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35926633</v>
      </c>
    </row>
    <row r="26" spans="1:5" ht="24" customHeight="1">
      <c r="A26" s="88"/>
      <c r="B26" s="91"/>
      <c r="C26" s="92" t="s">
        <v>29</v>
      </c>
      <c r="D26" s="92"/>
      <c r="E26" s="5">
        <f>'EA'!I13</f>
        <v>31153235</v>
      </c>
    </row>
    <row r="27" spans="1:5" ht="24" customHeight="1">
      <c r="A27" s="88"/>
      <c r="B27" s="91"/>
      <c r="C27" s="92" t="s">
        <v>30</v>
      </c>
      <c r="D27" s="92"/>
      <c r="E27" s="5">
        <f>'EA'!I14</f>
        <v>721574</v>
      </c>
    </row>
    <row r="28" spans="1:5" ht="24" customHeight="1">
      <c r="A28" s="88"/>
      <c r="B28" s="91"/>
      <c r="C28" s="92" t="s">
        <v>31</v>
      </c>
      <c r="D28" s="92"/>
      <c r="E28" s="5">
        <f>'EA'!I15</f>
        <v>4051824</v>
      </c>
    </row>
    <row r="29" spans="1:5" ht="24" customHeight="1">
      <c r="A29" s="88"/>
      <c r="B29" s="91"/>
      <c r="C29" s="93" t="s">
        <v>32</v>
      </c>
      <c r="D29" s="93"/>
      <c r="E29" s="4">
        <f>'EA'!I17</f>
        <v>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642969</v>
      </c>
    </row>
    <row r="50" spans="1:5" ht="24" customHeight="1">
      <c r="A50" s="88"/>
      <c r="B50" s="91"/>
      <c r="C50" s="92" t="s">
        <v>52</v>
      </c>
      <c r="D50" s="92"/>
      <c r="E50" s="5">
        <f>'EA'!I41</f>
        <v>642969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0</v>
      </c>
    </row>
    <row r="56" spans="1:5" ht="24" customHeight="1">
      <c r="A56" s="88"/>
      <c r="B56" s="91"/>
      <c r="C56" s="93" t="s">
        <v>57</v>
      </c>
      <c r="D56" s="93"/>
      <c r="E56" s="4">
        <f>'EA'!I48</f>
        <v>185471207</v>
      </c>
    </row>
    <row r="57" spans="1:5" ht="24" customHeight="1">
      <c r="A57" s="88"/>
      <c r="B57" s="91"/>
      <c r="C57" s="92" t="s">
        <v>58</v>
      </c>
      <c r="D57" s="92"/>
      <c r="E57" s="5">
        <f>'EA'!I49</f>
        <v>185471207</v>
      </c>
    </row>
    <row r="58" spans="1:5" ht="24" customHeight="1">
      <c r="A58" s="88"/>
      <c r="B58" s="91"/>
      <c r="C58" s="94" t="s">
        <v>59</v>
      </c>
      <c r="D58" s="94"/>
      <c r="E58" s="4">
        <f>'EA'!I51</f>
        <v>222040809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-27220978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34210780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34210780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0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348880818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348880818</v>
      </c>
    </row>
    <row r="72" spans="1:5" ht="24" customHeight="1">
      <c r="A72" s="88"/>
      <c r="B72" s="90"/>
      <c r="C72" s="93" t="s">
        <v>20</v>
      </c>
      <c r="D72" s="93"/>
      <c r="E72" s="4">
        <f>'EA'!E26</f>
        <v>0</v>
      </c>
    </row>
    <row r="73" spans="1:5" ht="24" customHeight="1">
      <c r="A73" s="88"/>
      <c r="B73" s="90"/>
      <c r="C73" s="92" t="s">
        <v>21</v>
      </c>
      <c r="D73" s="92"/>
      <c r="E73" s="6">
        <f>'EA'!E27</f>
        <v>0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0</v>
      </c>
    </row>
    <row r="78" spans="1:5" ht="24" customHeight="1">
      <c r="A78" s="88"/>
      <c r="B78" s="7"/>
      <c r="C78" s="94" t="s">
        <v>26</v>
      </c>
      <c r="D78" s="94"/>
      <c r="E78" s="4">
        <f>'EA'!E33</f>
        <v>383091598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34774377</v>
      </c>
    </row>
    <row r="80" spans="1:5" ht="24" customHeight="1">
      <c r="A80" s="88"/>
      <c r="B80" s="91"/>
      <c r="C80" s="92" t="s">
        <v>29</v>
      </c>
      <c r="D80" s="92"/>
      <c r="E80" s="5">
        <f>'EA'!J13</f>
        <v>31127254</v>
      </c>
    </row>
    <row r="81" spans="1:5" ht="24" customHeight="1">
      <c r="A81" s="88"/>
      <c r="B81" s="91"/>
      <c r="C81" s="92" t="s">
        <v>30</v>
      </c>
      <c r="D81" s="92"/>
      <c r="E81" s="5">
        <f>'EA'!J14</f>
        <v>1136937</v>
      </c>
    </row>
    <row r="82" spans="1:5" ht="24" customHeight="1">
      <c r="A82" s="88"/>
      <c r="B82" s="91"/>
      <c r="C82" s="92" t="s">
        <v>31</v>
      </c>
      <c r="D82" s="92"/>
      <c r="E82" s="5">
        <f>'EA'!J15</f>
        <v>2510186</v>
      </c>
    </row>
    <row r="83" spans="1:5" ht="24" customHeight="1">
      <c r="A83" s="88"/>
      <c r="B83" s="91"/>
      <c r="C83" s="93" t="s">
        <v>32</v>
      </c>
      <c r="D83" s="93"/>
      <c r="E83" s="4">
        <f>'EA'!J17</f>
        <v>0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655359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655359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0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317779554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317779554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353209290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29882308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Nombre de quien autoriza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Cargo de quien autoriza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Nombre de quien elabora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Cargo de quien elabora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fernando_blanco</cp:lastModifiedBy>
  <cp:lastPrinted>2014-03-25T19:56:48Z</cp:lastPrinted>
  <dcterms:created xsi:type="dcterms:W3CDTF">2014-01-27T17:39:58Z</dcterms:created>
  <dcterms:modified xsi:type="dcterms:W3CDTF">2014-03-27T17:49:47Z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