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<sst xmlns="http://schemas.openxmlformats.org/spreadsheetml/2006/main" count="157" uniqueCount="53">
  <si>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</si>
  <si>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</si>
  <si>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</si>
  <si>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</si>
  <si>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</si>
  <si>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</si>
  <si>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</si>
  <si>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</si>
  <si>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</si>
  <si>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</si>
  <si>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</si>
  <si>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</si>
  <si>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</si>
  <si>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</si>
  <si>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</si>
  <si>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</si>
  <si>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</si>
  <si>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</si>
  <si>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</si>
  <si>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</si>
  <si>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</si>
  <si>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</si>
  <si>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</si>
  <si>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</si>
  <si>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</si>
  <si>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</si>
  <si>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</si>
  <si>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</si>
  <si>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</si>
  <si>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</si>
  <si>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</si>
  <si>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</si>
  <si>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</si>
  <si>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</si>
  <si>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</si>
  <si>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</si>
  <si>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</si>
  <si>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</si>
  <si>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</si>
  <si>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</si>
  <si>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</si>
  <si>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</si>
  <si>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</si>
  <si>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</si>
  <si>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</si>
  <si>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</si>
  <si>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</si>
  <si>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</si>
  <si>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 GENERAL</t>
  </si>
  <si>
    <t>LIC. MIGUEL ÁNGEL TORRES VARGAS</t>
  </si>
  <si>
    <t>DIRECTOR DE ADMINISTRACIÓN</t>
  </si>
  <si>
    <t>HOSPITAL JUÁREZ DE MÉXICO</t>
  </si>
  <si>
    <t>DR. MARTÍN ANTONIO MANRIQUE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</si>
</sst>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5" sqref="B45:C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51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181089616</v>
      </c>
      <c r="E16" s="31">
        <f>SUM(E18:E24)</f>
        <v>2161165486</v>
      </c>
      <c r="F16" s="31">
        <f>SUM(F18:F24)</f>
        <v>2256314096</v>
      </c>
      <c r="G16" s="31">
        <f>D16+E16-F16</f>
        <v>85941006</v>
      </c>
      <c r="H16" s="31">
        <f>G16-D16</f>
        <v>-95148610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33320903</v>
      </c>
      <c r="E18" s="37">
        <v>1420329369</v>
      </c>
      <c r="F18" s="37">
        <v>1402453533</v>
      </c>
      <c r="G18" s="38">
        <f>D18+E18-F18</f>
        <v>51196739</v>
      </c>
      <c r="H18" s="38">
        <f>G18-D18</f>
        <v>17875836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112138744</v>
      </c>
      <c r="E19" s="37">
        <v>444351380</v>
      </c>
      <c r="F19" s="37">
        <v>556211464</v>
      </c>
      <c r="G19" s="38">
        <f aca="true" t="shared" si="0" ref="G19:G24">D19+E19-F19</f>
        <v>278660</v>
      </c>
      <c r="H19" s="38">
        <f aca="true" t="shared" si="1" ref="H19:H24">G19-D19</f>
        <v>-111860084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81</v>
      </c>
      <c r="E20" s="37">
        <v>166800</v>
      </c>
      <c r="F20" s="37">
        <v>166881</v>
      </c>
      <c r="G20" s="38">
        <f t="shared" si="0"/>
        <v>0</v>
      </c>
      <c r="H20" s="38">
        <f t="shared" si="1"/>
        <v>-81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37946720</v>
      </c>
      <c r="E22" s="37">
        <v>296317937</v>
      </c>
      <c r="F22" s="37">
        <v>298405667</v>
      </c>
      <c r="G22" s="38">
        <f t="shared" si="0"/>
        <v>35858990</v>
      </c>
      <c r="H22" s="38">
        <f t="shared" si="1"/>
        <v>-2087730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-2316832</v>
      </c>
      <c r="E23" s="37">
        <v>0</v>
      </c>
      <c r="F23" s="37">
        <v>-923449</v>
      </c>
      <c r="G23" s="38">
        <f t="shared" si="0"/>
        <v>-1393383</v>
      </c>
      <c r="H23" s="38">
        <f t="shared" si="1"/>
        <v>923449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456468573</v>
      </c>
      <c r="E26" s="31">
        <f>SUM(E28:E36)</f>
        <v>4519038</v>
      </c>
      <c r="F26" s="31">
        <f>SUM(F28:F36)</f>
        <v>26588904</v>
      </c>
      <c r="G26" s="31">
        <f>D26+E26-F26</f>
        <v>434398707</v>
      </c>
      <c r="H26" s="31">
        <f>G26-D26</f>
        <v>-22069866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556283131</v>
      </c>
      <c r="E30" s="37">
        <v>0</v>
      </c>
      <c r="F30" s="37">
        <v>0</v>
      </c>
      <c r="G30" s="38">
        <f t="shared" si="2"/>
        <v>556283131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f>232100024+146427237</f>
        <v>378527261</v>
      </c>
      <c r="E31" s="37">
        <v>4519038</v>
      </c>
      <c r="F31" s="37">
        <v>0</v>
      </c>
      <c r="G31" s="38">
        <f t="shared" si="2"/>
        <v>383046299</v>
      </c>
      <c r="H31" s="38">
        <f t="shared" si="3"/>
        <v>4519038</v>
      </c>
      <c r="I31" s="35"/>
    </row>
    <row r="32" spans="1:9" ht="19.5" customHeight="1">
      <c r="A32" s="33"/>
      <c r="B32" s="77" t="s">
        <v>28</v>
      </c>
      <c r="C32" s="77"/>
      <c r="D32" s="37"/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-478341819</v>
      </c>
      <c r="E33" s="37">
        <v>0</v>
      </c>
      <c r="F33" s="37">
        <v>26588904</v>
      </c>
      <c r="G33" s="38">
        <f t="shared" si="2"/>
        <v>-504930723</v>
      </c>
      <c r="H33" s="38">
        <f t="shared" si="3"/>
        <v>-26588904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637558189</v>
      </c>
      <c r="E38" s="31">
        <f>E16+E26</f>
        <v>2165684524</v>
      </c>
      <c r="F38" s="31">
        <f>F16+F26</f>
        <v>2282903000</v>
      </c>
      <c r="G38" s="31">
        <f>G16+G26</f>
        <v>520339713</v>
      </c>
      <c r="H38" s="31">
        <f>H16+H26</f>
        <v>-117218476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52</v>
      </c>
      <c r="C44" s="65"/>
      <c r="D44" s="13"/>
      <c r="E44" s="65" t="s">
        <v>49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48</v>
      </c>
      <c r="C45" s="64"/>
      <c r="D45" s="45"/>
      <c r="E45" s="64" t="s">
        <v>50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181089616</v>
      </c>
    </row>
    <row r="7" spans="2:5" ht="15">
      <c r="B7" s="81"/>
      <c r="C7" s="82"/>
      <c r="D7" s="4" t="s">
        <v>16</v>
      </c>
      <c r="E7" s="5">
        <f>EAA!D18</f>
        <v>33320903</v>
      </c>
    </row>
    <row r="8" spans="2:5" ht="15">
      <c r="B8" s="81"/>
      <c r="C8" s="82"/>
      <c r="D8" s="4" t="s">
        <v>17</v>
      </c>
      <c r="E8" s="5">
        <f>EAA!D19</f>
        <v>112138744</v>
      </c>
    </row>
    <row r="9" spans="2:5" ht="15">
      <c r="B9" s="81"/>
      <c r="C9" s="82"/>
      <c r="D9" s="3" t="s">
        <v>18</v>
      </c>
      <c r="E9" s="5">
        <f>EAA!D20</f>
        <v>81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37946720</v>
      </c>
    </row>
    <row r="12" spans="2:5" ht="15">
      <c r="B12" s="81"/>
      <c r="C12" s="82"/>
      <c r="D12" s="3" t="s">
        <v>21</v>
      </c>
      <c r="E12" s="5">
        <f>EAA!D23</f>
        <v>-2316832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456468573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556283131</v>
      </c>
    </row>
    <row r="18" spans="2:5" ht="15">
      <c r="B18" s="81"/>
      <c r="C18" s="82"/>
      <c r="D18" s="4" t="s">
        <v>27</v>
      </c>
      <c r="E18" s="5">
        <f>EAA!D31</f>
        <v>378527261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-478341819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637558189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2161165486</v>
      </c>
    </row>
    <row r="26" spans="2:5" ht="15">
      <c r="B26" s="81"/>
      <c r="C26" s="82"/>
      <c r="D26" s="4" t="s">
        <v>16</v>
      </c>
      <c r="E26" s="5">
        <f>EAA!E18</f>
        <v>1420329369</v>
      </c>
    </row>
    <row r="27" spans="2:5" ht="15">
      <c r="B27" s="81"/>
      <c r="C27" s="82"/>
      <c r="D27" s="4" t="s">
        <v>17</v>
      </c>
      <c r="E27" s="5">
        <f>EAA!E19</f>
        <v>444351380</v>
      </c>
    </row>
    <row r="28" spans="2:5" ht="15">
      <c r="B28" s="81"/>
      <c r="C28" s="82"/>
      <c r="D28" s="3" t="s">
        <v>18</v>
      </c>
      <c r="E28" s="5">
        <f>EAA!E20</f>
        <v>166800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296317937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4519038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4519038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2165684524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2256314096</v>
      </c>
    </row>
    <row r="45" spans="2:5" ht="15">
      <c r="B45" s="81"/>
      <c r="C45" s="82"/>
      <c r="D45" s="4" t="s">
        <v>16</v>
      </c>
      <c r="E45" s="5">
        <f>EAA!F18</f>
        <v>1402453533</v>
      </c>
    </row>
    <row r="46" spans="2:5" ht="15">
      <c r="B46" s="81"/>
      <c r="C46" s="82"/>
      <c r="D46" s="4" t="s">
        <v>17</v>
      </c>
      <c r="E46" s="5">
        <f>EAA!F19</f>
        <v>556211464</v>
      </c>
    </row>
    <row r="47" spans="2:5" ht="15">
      <c r="B47" s="81"/>
      <c r="C47" s="82"/>
      <c r="D47" s="3" t="s">
        <v>18</v>
      </c>
      <c r="E47" s="5">
        <f>EAA!F20</f>
        <v>166881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298405667</v>
      </c>
    </row>
    <row r="50" spans="2:5" ht="15">
      <c r="B50" s="81"/>
      <c r="C50" s="82"/>
      <c r="D50" s="3" t="s">
        <v>21</v>
      </c>
      <c r="E50" s="5">
        <f>EAA!F23</f>
        <v>-923449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26588904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26588904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2282903000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85941006</v>
      </c>
    </row>
    <row r="64" spans="2:5" ht="15">
      <c r="B64" s="84"/>
      <c r="C64" s="82"/>
      <c r="D64" s="4" t="s">
        <v>16</v>
      </c>
      <c r="E64" s="5">
        <f>EAA!G18</f>
        <v>51196739</v>
      </c>
    </row>
    <row r="65" spans="2:5" ht="15">
      <c r="B65" s="84"/>
      <c r="C65" s="82"/>
      <c r="D65" s="4" t="s">
        <v>17</v>
      </c>
      <c r="E65" s="5">
        <f>EAA!G19</f>
        <v>278660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35858990</v>
      </c>
    </row>
    <row r="69" spans="2:5" ht="15">
      <c r="B69" s="84"/>
      <c r="C69" s="82"/>
      <c r="D69" s="3" t="s">
        <v>21</v>
      </c>
      <c r="E69" s="5">
        <f>EAA!G23</f>
        <v>-1393383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434398707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556283131</v>
      </c>
    </row>
    <row r="75" spans="2:5" ht="15">
      <c r="B75" s="84"/>
      <c r="C75" s="82"/>
      <c r="D75" s="4" t="s">
        <v>27</v>
      </c>
      <c r="E75" s="5">
        <f>EAA!G31</f>
        <v>383046299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-504930723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520339713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-95148610</v>
      </c>
    </row>
    <row r="83" spans="2:5" ht="15">
      <c r="B83" s="84"/>
      <c r="C83" s="82"/>
      <c r="D83" s="4" t="s">
        <v>16</v>
      </c>
      <c r="E83" s="5">
        <f>EAA!H18</f>
        <v>17875836</v>
      </c>
    </row>
    <row r="84" spans="2:5" ht="15">
      <c r="B84" s="84"/>
      <c r="C84" s="82"/>
      <c r="D84" s="4" t="s">
        <v>17</v>
      </c>
      <c r="E84" s="5">
        <f>EAA!H19</f>
        <v>-111860084</v>
      </c>
    </row>
    <row r="85" spans="2:5" ht="15">
      <c r="B85" s="84"/>
      <c r="C85" s="82"/>
      <c r="D85" s="3" t="s">
        <v>18</v>
      </c>
      <c r="E85" s="5">
        <f>EAA!H20</f>
        <v>-81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-2087730</v>
      </c>
    </row>
    <row r="88" spans="2:5" ht="15">
      <c r="B88" s="84"/>
      <c r="C88" s="82"/>
      <c r="D88" s="3" t="s">
        <v>21</v>
      </c>
      <c r="E88" s="5">
        <f>EAA!H23</f>
        <v>923449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-22069866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4519038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-26588904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-117218476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Claudia Denisse Juseppe Zagala</cp:lastModifiedBy>
  <cp:lastPrinted>2014-02-14T16:28:54Z</cp:lastPrinted>
  <dcterms:created xsi:type="dcterms:W3CDTF">2014-01-27T18:04:15Z</dcterms:created>
  <dcterms:modified xsi:type="dcterms:W3CDTF">2014-03-20T01:50:43Z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