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2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<sst xmlns="http://schemas.openxmlformats.org/spreadsheetml/2006/main" count="67" uniqueCount="64">
  <si>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</si>
  <si>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</si>
  <si>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</si>
  <si>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</si>
  <si>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</si>
  <si>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HOSPITAL REGIONAL DE ALTA ESPECIALIDAD DE LA PENINSULA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</si>
  <si>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</si>
  <si>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</si>
  <si>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</si>
  <si>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</si>
  <si>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</si>
  <si>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</si>
  <si>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</si>
  <si>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</si>
  <si>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</si>
  <si>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</si>
  <si>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</si>
  <si>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</si>
  <si>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</si>
  <si>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</si>
  <si>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</si>
  <si>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</si>
  <si>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</si>
  <si>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</si>
  <si>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</si>
  <si>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</si>
  <si>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</si>
  <si>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</si>
  <si>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</si>
  <si>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</si>
  <si>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</si>
  <si>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</si>
  <si>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</si>
  <si>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</si>
  <si>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</si>
  <si>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</si>
  <si>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</si>
  <si>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</si>
  <si>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</si>
  <si>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</si>
  <si>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</si>
  <si>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</si>
  <si>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</si>
  <si>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</si>
  <si>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</si>
  <si>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</si>
  <si>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</si>
  <si>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</si>
  <si>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</si>
  <si>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</si>
  <si>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</si>
  <si>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</si>
  <si>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</si>
  <si>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</si>
  <si>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</si>
  <si>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</si>
  <si>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</si>
  <si>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</si>
  <si>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</si>
  <si>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</si>
  <si>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C.P. GENNER ALBERTO RUIZ MOGUEL</t>
  </si>
  <si>
    <t>C.P. CARLOS IVAN LARA TAMAYO</t>
  </si>
  <si>
    <t>DIRECTOR DE ADMINISTRACION Y FINANZAS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</si>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</sst>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wrapText="1"/>
      <protection locked="0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1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21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18" fillId="33" borderId="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/>
    </xf>
    <xf numFmtId="0" fontId="24" fillId="34" borderId="12" xfId="52" applyFont="1" applyFill="1" applyBorder="1" applyAlignment="1">
      <alignment horizontal="center" vertical="center"/>
      <protection/>
    </xf>
    <xf numFmtId="164" fontId="24" fillId="34" borderId="12" xfId="47" applyNumberFormat="1" applyFont="1" applyFill="1" applyBorder="1" applyAlignment="1">
      <alignment horizontal="center" vertical="center"/>
    </xf>
    <xf numFmtId="0" fontId="24" fillId="34" borderId="12" xfId="52" applyFont="1" applyFill="1" applyBorder="1" applyAlignment="1">
      <alignment horizontal="center" vertical="center"/>
      <protection/>
    </xf>
    <xf numFmtId="0" fontId="24" fillId="34" borderId="13" xfId="52" applyFont="1" applyFill="1" applyBorder="1" applyAlignment="1">
      <alignment horizontal="center" vertical="center"/>
      <protection/>
    </xf>
    <xf numFmtId="0" fontId="18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18" fillId="33" borderId="15" xfId="0" applyFont="1" applyFill="1" applyBorder="1" applyAlignment="1">
      <alignment/>
    </xf>
    <xf numFmtId="0" fontId="18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25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25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18" fillId="33" borderId="17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18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mundo_rosasr\Desktop\NBS%20Hospital%20Regional%20de%20Alta%20Especialidad%20de%20la%20Pen&#237;nsula%20de%20Yucat&#225;n\NBS.01.01.vd\NBS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2550617</v>
          </cell>
          <cell r="E18">
            <v>944607</v>
          </cell>
          <cell r="I18">
            <v>18434625</v>
          </cell>
          <cell r="J18">
            <v>23745917</v>
          </cell>
        </row>
        <row r="19">
          <cell r="D19">
            <v>12247421</v>
          </cell>
          <cell r="E19">
            <v>15697981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3712121</v>
          </cell>
          <cell r="E22">
            <v>10366358</v>
          </cell>
          <cell r="I22">
            <v>0</v>
          </cell>
          <cell r="J22">
            <v>0</v>
          </cell>
        </row>
        <row r="23">
          <cell r="D23">
            <v>-657291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3300000</v>
          </cell>
          <cell r="J24">
            <v>0</v>
          </cell>
        </row>
        <row r="25">
          <cell r="I25">
            <v>0</v>
          </cell>
          <cell r="J25">
            <v>306801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656953499</v>
          </cell>
          <cell r="E33">
            <v>656953499</v>
          </cell>
          <cell r="I33">
            <v>0</v>
          </cell>
          <cell r="J33">
            <v>0</v>
          </cell>
        </row>
        <row r="34">
          <cell r="D34">
            <v>278699335</v>
          </cell>
          <cell r="E34">
            <v>278841641</v>
          </cell>
          <cell r="I34">
            <v>0</v>
          </cell>
          <cell r="J34">
            <v>0</v>
          </cell>
        </row>
        <row r="35">
          <cell r="D35">
            <v>103077</v>
          </cell>
          <cell r="E35">
            <v>103077</v>
          </cell>
          <cell r="I35">
            <v>0</v>
          </cell>
          <cell r="J35">
            <v>0</v>
          </cell>
        </row>
        <row r="36">
          <cell r="D36">
            <v>-166093084</v>
          </cell>
          <cell r="E36">
            <v>-109150723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135135</v>
          </cell>
          <cell r="E39">
            <v>135135</v>
          </cell>
        </row>
        <row r="46">
          <cell r="I46">
            <v>935681651</v>
          </cell>
          <cell r="J46">
            <v>935791938</v>
          </cell>
        </row>
        <row r="47">
          <cell r="I47">
            <v>126093</v>
          </cell>
          <cell r="J47">
            <v>126093</v>
          </cell>
        </row>
        <row r="48">
          <cell r="I48">
            <v>0</v>
          </cell>
          <cell r="J48">
            <v>0</v>
          </cell>
        </row>
        <row r="52">
          <cell r="I52">
            <v>-63812365</v>
          </cell>
          <cell r="J52">
            <v>-90578570</v>
          </cell>
        </row>
        <row r="53">
          <cell r="I53">
            <v>-106079174</v>
          </cell>
          <cell r="J53">
            <v>-15500604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5" zoomScaleNormal="75" zoomScalePageLayoutView="80" workbookViewId="0" topLeftCell="A1">
      <selection activeCell="G62" sqref="G62:H63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67846755</v>
      </c>
      <c r="E14" s="38">
        <f>E16+E26</f>
        <v>1606010</v>
      </c>
      <c r="F14" s="8"/>
      <c r="G14" s="37" t="s">
        <v>10</v>
      </c>
      <c r="H14" s="37"/>
      <c r="I14" s="38">
        <f>I16+I27</f>
        <v>3300000</v>
      </c>
      <c r="J14" s="38">
        <f>J16+J27</f>
        <v>5618093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10762088</v>
      </c>
      <c r="E16" s="38">
        <f>SUM(E18:E24)</f>
        <v>1606010</v>
      </c>
      <c r="F16" s="8"/>
      <c r="G16" s="37" t="s">
        <v>12</v>
      </c>
      <c r="H16" s="37"/>
      <c r="I16" s="38">
        <f>SUM(I18:I25)</f>
        <v>3300000</v>
      </c>
      <c r="J16" s="38">
        <f>SUM(J18:J25)</f>
        <v>5618093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1606010</v>
      </c>
      <c r="F18" s="8"/>
      <c r="G18" s="43" t="s">
        <v>14</v>
      </c>
      <c r="H18" s="43"/>
      <c r="I18" s="44">
        <f>IF('[1]ESF'!I18&gt;'[1]ESF'!J18,'[1]ESF'!I18-'[1]ESF'!J18,0)</f>
        <v>0</v>
      </c>
      <c r="J18" s="44">
        <f>IF(I18&gt;0,0,'[1]ESF'!J18-'[1]ESF'!I18)</f>
        <v>5311292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3450560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6654237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657291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3300000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306801</v>
      </c>
      <c r="K25" s="32"/>
    </row>
    <row r="26" spans="1:11" ht="13.5">
      <c r="A26" s="39"/>
      <c r="B26" s="37" t="s">
        <v>28</v>
      </c>
      <c r="C26" s="37"/>
      <c r="D26" s="38">
        <f>SUM(D28:D36)</f>
        <v>57084667</v>
      </c>
      <c r="E26" s="38">
        <f>SUM(E28:E36)</f>
        <v>0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142306</v>
      </c>
      <c r="E31" s="44">
        <f>IF(D31&gt;0,0,'[1]ESF'!D34-'[1]ESF'!E34)</f>
        <v>0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56942361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26766205</v>
      </c>
      <c r="J36" s="38">
        <f>J38+J44+J52</f>
        <v>90688857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0</v>
      </c>
      <c r="J38" s="38">
        <f>SUM(J40:J42)</f>
        <v>110287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110287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26766205</v>
      </c>
      <c r="J44" s="38">
        <f>SUM(J46:J50)</f>
        <v>90578570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26766205</v>
      </c>
      <c r="J46" s="44">
        <f>IF(I46&gt;0,0,'[1]ESF'!J52-'[1]ESF'!I52)</f>
        <v>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90578570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Raymundo Zaith Rosas Rios</cp:lastModifiedBy>
  <dcterms:created xsi:type="dcterms:W3CDTF">2014-03-21T01:47:42Z</dcterms:created>
  <dcterms:modified xsi:type="dcterms:W3CDTF">2014-03-21T01:48:08Z</dcterms:modified>
  <cp:category/>
  <cp:version/>
  <cp:contentType/>
  <cp:contentStatus/>
</cp:coreProperties>
</file>