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<sst xmlns="http://schemas.openxmlformats.org/spreadsheetml/2006/main" count="157" uniqueCount="53">
  <si>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</si>
  <si>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</si>
  <si>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</si>
  <si>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</si>
  <si>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</si>
  <si>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</si>
  <si>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</si>
  <si>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</si>
  <si>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</si>
  <si>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</si>
  <si>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</si>
  <si>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</si>
  <si>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</si>
  <si>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</si>
  <si>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</si>
  <si>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</si>
  <si>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</si>
  <si>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</si>
  <si>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</si>
  <si>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</si>
  <si>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</si>
  <si>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</si>
  <si>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</si>
  <si>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</si>
  <si>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</si>
  <si>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</si>
  <si>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</si>
  <si>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</si>
  <si>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</si>
  <si>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</si>
  <si>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</si>
  <si>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</si>
  <si>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</si>
  <si>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</si>
  <si>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</si>
  <si>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</si>
  <si>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</si>
  <si>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</si>
  <si>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</si>
  <si>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</si>
  <si>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</si>
  <si>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</si>
  <si>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</si>
  <si>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</si>
  <si>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</si>
  <si>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</si>
  <si>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</si>
  <si>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</si>
  <si>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CANCEROLOGIA</t>
  </si>
  <si>
    <t>DR. A. ABELARDO MENESES GARCIA</t>
  </si>
  <si>
    <t>DIRECTOR GENERAL</t>
  </si>
  <si>
    <t>C.P. YOLANDA CANO CASTILLO</t>
  </si>
  <si>
    <t>DIRECTORA DE ADMINISTRACION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</si>
</sst>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22">
      <selection activeCell="E31" sqref="E3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386704656</v>
      </c>
      <c r="E16" s="31">
        <f>SUM(E18:E24)</f>
        <v>135437134525</v>
      </c>
      <c r="F16" s="31">
        <f>SUM(F18:F24)</f>
        <v>135243171289</v>
      </c>
      <c r="G16" s="31">
        <f>D16+E16-F16</f>
        <v>580667892</v>
      </c>
      <c r="H16" s="31">
        <f>G16-D16</f>
        <v>193963236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1562014</v>
      </c>
      <c r="E18" s="37">
        <v>92384912671</v>
      </c>
      <c r="F18" s="37">
        <v>92301646594</v>
      </c>
      <c r="G18" s="38">
        <f>D18+E18-F18</f>
        <v>84828091</v>
      </c>
      <c r="H18" s="38">
        <f>G18-D18</f>
        <v>83266077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288408352</v>
      </c>
      <c r="E19" s="37">
        <v>42271687573</v>
      </c>
      <c r="F19" s="37">
        <v>42150397271</v>
      </c>
      <c r="G19" s="38">
        <f aca="true" t="shared" si="0" ref="G19:G24">D19+E19-F19</f>
        <v>409698654</v>
      </c>
      <c r="H19" s="38">
        <f aca="true" t="shared" si="1" ref="H19:H24">G19-D19</f>
        <v>121290302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112406417</v>
      </c>
      <c r="E20" s="37">
        <v>77558998</v>
      </c>
      <c r="F20" s="37">
        <v>143318562</v>
      </c>
      <c r="G20" s="38">
        <f t="shared" si="0"/>
        <v>46646853</v>
      </c>
      <c r="H20" s="38">
        <f t="shared" si="1"/>
        <v>-65759564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/>
      <c r="E21" s="37"/>
      <c r="F21" s="37"/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46192393</v>
      </c>
      <c r="E22" s="37">
        <v>699809101</v>
      </c>
      <c r="F22" s="37">
        <v>638210922</v>
      </c>
      <c r="G22" s="38">
        <f t="shared" si="0"/>
        <v>107790572</v>
      </c>
      <c r="H22" s="38">
        <f t="shared" si="1"/>
        <v>61598179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-61864520</v>
      </c>
      <c r="E23" s="37">
        <v>0</v>
      </c>
      <c r="F23" s="37">
        <v>6981908</v>
      </c>
      <c r="G23" s="38">
        <f t="shared" si="0"/>
        <v>-68846428</v>
      </c>
      <c r="H23" s="38">
        <f t="shared" si="1"/>
        <v>-6981908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3166182</v>
      </c>
      <c r="F24" s="37">
        <v>2616032</v>
      </c>
      <c r="G24" s="38">
        <f t="shared" si="0"/>
        <v>550150</v>
      </c>
      <c r="H24" s="38">
        <f t="shared" si="1"/>
        <v>550150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1482165039</v>
      </c>
      <c r="E26" s="31">
        <f>SUM(E28:E36)</f>
        <v>866032755</v>
      </c>
      <c r="F26" s="31">
        <f>SUM(F28:F36)</f>
        <v>158026202</v>
      </c>
      <c r="G26" s="31">
        <f>D26+E26-F26</f>
        <v>2190171592</v>
      </c>
      <c r="H26" s="31">
        <f>G26-D26</f>
        <v>708006553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1310309297</v>
      </c>
      <c r="E30" s="37">
        <v>648151119</v>
      </c>
      <c r="F30" s="37">
        <v>33724686</v>
      </c>
      <c r="G30" s="38">
        <f t="shared" si="2"/>
        <v>1924735730</v>
      </c>
      <c r="H30" s="38">
        <f t="shared" si="3"/>
        <v>614426433</v>
      </c>
      <c r="I30" s="35"/>
    </row>
    <row r="31" spans="1:9" ht="19.5" customHeight="1">
      <c r="A31" s="33"/>
      <c r="B31" s="56" t="s">
        <v>27</v>
      </c>
      <c r="C31" s="56"/>
      <c r="D31" s="37">
        <v>972538540</v>
      </c>
      <c r="E31" s="37">
        <v>211490331</v>
      </c>
      <c r="F31" s="37">
        <v>8421617</v>
      </c>
      <c r="G31" s="38">
        <f t="shared" si="2"/>
        <v>1175607254</v>
      </c>
      <c r="H31" s="38">
        <f t="shared" si="3"/>
        <v>203068714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-800682798</v>
      </c>
      <c r="E33" s="37">
        <v>6003529</v>
      </c>
      <c r="F33" s="37">
        <v>115879899</v>
      </c>
      <c r="G33" s="38">
        <f t="shared" si="2"/>
        <v>-910559168</v>
      </c>
      <c r="H33" s="38">
        <f t="shared" si="3"/>
        <v>-109876370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387776</v>
      </c>
      <c r="F34" s="37">
        <v>0</v>
      </c>
      <c r="G34" s="38">
        <f t="shared" si="2"/>
        <v>387776</v>
      </c>
      <c r="H34" s="38">
        <f t="shared" si="3"/>
        <v>387776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1868869695</v>
      </c>
      <c r="E38" s="31">
        <f>E16+E26</f>
        <v>136303167280</v>
      </c>
      <c r="F38" s="31">
        <f>F16+F26</f>
        <v>135401197491</v>
      </c>
      <c r="G38" s="31">
        <f>G16+G26</f>
        <v>2770839484</v>
      </c>
      <c r="H38" s="31">
        <f>H16+H26</f>
        <v>901969789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386704656</v>
      </c>
    </row>
    <row r="7" spans="2:5" ht="15">
      <c r="B7" s="81"/>
      <c r="C7" s="82"/>
      <c r="D7" s="4" t="s">
        <v>16</v>
      </c>
      <c r="E7" s="5">
        <f>EAA!D18</f>
        <v>1562014</v>
      </c>
    </row>
    <row r="8" spans="2:5" ht="15">
      <c r="B8" s="81"/>
      <c r="C8" s="82"/>
      <c r="D8" s="4" t="s">
        <v>17</v>
      </c>
      <c r="E8" s="5">
        <f>EAA!D19</f>
        <v>288408352</v>
      </c>
    </row>
    <row r="9" spans="2:5" ht="15">
      <c r="B9" s="81"/>
      <c r="C9" s="82"/>
      <c r="D9" s="3" t="s">
        <v>18</v>
      </c>
      <c r="E9" s="5">
        <f>EAA!D20</f>
        <v>112406417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46192393</v>
      </c>
    </row>
    <row r="12" spans="2:5" ht="15">
      <c r="B12" s="81"/>
      <c r="C12" s="82"/>
      <c r="D12" s="3" t="s">
        <v>21</v>
      </c>
      <c r="E12" s="5">
        <f>EAA!D23</f>
        <v>-61864520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1482165039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1310309297</v>
      </c>
    </row>
    <row r="18" spans="2:5" ht="15">
      <c r="B18" s="81"/>
      <c r="C18" s="82"/>
      <c r="D18" s="4" t="s">
        <v>27</v>
      </c>
      <c r="E18" s="5">
        <f>EAA!D31</f>
        <v>972538540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-800682798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1868869695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135437134525</v>
      </c>
    </row>
    <row r="26" spans="2:5" ht="15">
      <c r="B26" s="81"/>
      <c r="C26" s="82"/>
      <c r="D26" s="4" t="s">
        <v>16</v>
      </c>
      <c r="E26" s="5">
        <f>EAA!E18</f>
        <v>92384912671</v>
      </c>
    </row>
    <row r="27" spans="2:5" ht="15">
      <c r="B27" s="81"/>
      <c r="C27" s="82"/>
      <c r="D27" s="4" t="s">
        <v>17</v>
      </c>
      <c r="E27" s="5">
        <f>EAA!E19</f>
        <v>42271687573</v>
      </c>
    </row>
    <row r="28" spans="2:5" ht="15">
      <c r="B28" s="81"/>
      <c r="C28" s="82"/>
      <c r="D28" s="3" t="s">
        <v>18</v>
      </c>
      <c r="E28" s="5">
        <f>EAA!E20</f>
        <v>77558998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699809101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3166182</v>
      </c>
    </row>
    <row r="33" spans="2:5" ht="15">
      <c r="B33" s="81"/>
      <c r="C33" s="82"/>
      <c r="D33" s="7" t="s">
        <v>23</v>
      </c>
      <c r="E33" s="2">
        <f>EAA!E26</f>
        <v>866032755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648151119</v>
      </c>
    </row>
    <row r="37" spans="2:5" ht="15">
      <c r="B37" s="81"/>
      <c r="C37" s="82"/>
      <c r="D37" s="4" t="s">
        <v>27</v>
      </c>
      <c r="E37" s="5">
        <f>EAA!E31</f>
        <v>211490331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6003529</v>
      </c>
    </row>
    <row r="40" spans="2:5" ht="15">
      <c r="B40" s="81"/>
      <c r="C40" s="82"/>
      <c r="D40" s="4" t="s">
        <v>30</v>
      </c>
      <c r="E40" s="5">
        <f>EAA!E34</f>
        <v>387776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136303167280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135243171289</v>
      </c>
    </row>
    <row r="45" spans="2:5" ht="15">
      <c r="B45" s="81"/>
      <c r="C45" s="82"/>
      <c r="D45" s="4" t="s">
        <v>16</v>
      </c>
      <c r="E45" s="5">
        <f>EAA!F18</f>
        <v>92301646594</v>
      </c>
    </row>
    <row r="46" spans="2:5" ht="15">
      <c r="B46" s="81"/>
      <c r="C46" s="82"/>
      <c r="D46" s="4" t="s">
        <v>17</v>
      </c>
      <c r="E46" s="5">
        <f>EAA!F19</f>
        <v>42150397271</v>
      </c>
    </row>
    <row r="47" spans="2:5" ht="15">
      <c r="B47" s="81"/>
      <c r="C47" s="82"/>
      <c r="D47" s="3" t="s">
        <v>18</v>
      </c>
      <c r="E47" s="5">
        <f>EAA!F20</f>
        <v>143318562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638210922</v>
      </c>
    </row>
    <row r="50" spans="2:5" ht="15">
      <c r="B50" s="81"/>
      <c r="C50" s="82"/>
      <c r="D50" s="3" t="s">
        <v>21</v>
      </c>
      <c r="E50" s="5">
        <f>EAA!F23</f>
        <v>6981908</v>
      </c>
    </row>
    <row r="51" spans="2:5" ht="15">
      <c r="B51" s="81"/>
      <c r="C51" s="82"/>
      <c r="D51" s="3" t="s">
        <v>22</v>
      </c>
      <c r="E51" s="5">
        <f>EAA!F24</f>
        <v>2616032</v>
      </c>
    </row>
    <row r="52" spans="2:5" ht="15">
      <c r="B52" s="81"/>
      <c r="C52" s="82"/>
      <c r="D52" s="7" t="s">
        <v>23</v>
      </c>
      <c r="E52" s="2">
        <f>EAA!F26</f>
        <v>158026202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33724686</v>
      </c>
    </row>
    <row r="56" spans="2:5" ht="15">
      <c r="B56" s="81"/>
      <c r="C56" s="82"/>
      <c r="D56" s="4" t="s">
        <v>27</v>
      </c>
      <c r="E56" s="5">
        <f>EAA!F31</f>
        <v>8421617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115879899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135401197491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580667892</v>
      </c>
    </row>
    <row r="64" spans="2:5" ht="15">
      <c r="B64" s="84"/>
      <c r="C64" s="82"/>
      <c r="D64" s="4" t="s">
        <v>16</v>
      </c>
      <c r="E64" s="5">
        <f>EAA!G18</f>
        <v>84828091</v>
      </c>
    </row>
    <row r="65" spans="2:5" ht="15">
      <c r="B65" s="84"/>
      <c r="C65" s="82"/>
      <c r="D65" s="4" t="s">
        <v>17</v>
      </c>
      <c r="E65" s="5">
        <f>EAA!G19</f>
        <v>409698654</v>
      </c>
    </row>
    <row r="66" spans="2:5" ht="15">
      <c r="B66" s="84"/>
      <c r="C66" s="82"/>
      <c r="D66" s="3" t="s">
        <v>18</v>
      </c>
      <c r="E66" s="5">
        <f>EAA!G20</f>
        <v>46646853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107790572</v>
      </c>
    </row>
    <row r="69" spans="2:5" ht="15">
      <c r="B69" s="84"/>
      <c r="C69" s="82"/>
      <c r="D69" s="3" t="s">
        <v>21</v>
      </c>
      <c r="E69" s="5">
        <f>EAA!G23</f>
        <v>-68846428</v>
      </c>
    </row>
    <row r="70" spans="2:5" ht="15">
      <c r="B70" s="84"/>
      <c r="C70" s="82"/>
      <c r="D70" s="3" t="s">
        <v>22</v>
      </c>
      <c r="E70" s="5">
        <f>EAA!G24</f>
        <v>550150</v>
      </c>
    </row>
    <row r="71" spans="2:5" ht="15">
      <c r="B71" s="84"/>
      <c r="C71" s="82"/>
      <c r="D71" s="7" t="s">
        <v>23</v>
      </c>
      <c r="E71" s="2">
        <f>EAA!G26</f>
        <v>2190171592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1924735730</v>
      </c>
    </row>
    <row r="75" spans="2:5" ht="15">
      <c r="B75" s="84"/>
      <c r="C75" s="82"/>
      <c r="D75" s="4" t="s">
        <v>27</v>
      </c>
      <c r="E75" s="5">
        <f>EAA!G31</f>
        <v>1175607254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-910559168</v>
      </c>
    </row>
    <row r="78" spans="2:5" ht="15">
      <c r="B78" s="84"/>
      <c r="C78" s="82"/>
      <c r="D78" s="4" t="s">
        <v>30</v>
      </c>
      <c r="E78" s="5">
        <f>EAA!G34</f>
        <v>387776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2770839484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193963236</v>
      </c>
    </row>
    <row r="83" spans="2:5" ht="15">
      <c r="B83" s="84"/>
      <c r="C83" s="82"/>
      <c r="D83" s="4" t="s">
        <v>16</v>
      </c>
      <c r="E83" s="5">
        <f>EAA!H18</f>
        <v>83266077</v>
      </c>
    </row>
    <row r="84" spans="2:5" ht="15">
      <c r="B84" s="84"/>
      <c r="C84" s="82"/>
      <c r="D84" s="4" t="s">
        <v>17</v>
      </c>
      <c r="E84" s="5">
        <f>EAA!H19</f>
        <v>121290302</v>
      </c>
    </row>
    <row r="85" spans="2:5" ht="15">
      <c r="B85" s="84"/>
      <c r="C85" s="82"/>
      <c r="D85" s="3" t="s">
        <v>18</v>
      </c>
      <c r="E85" s="5">
        <f>EAA!H20</f>
        <v>-65759564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61598179</v>
      </c>
    </row>
    <row r="88" spans="2:5" ht="15">
      <c r="B88" s="84"/>
      <c r="C88" s="82"/>
      <c r="D88" s="3" t="s">
        <v>21</v>
      </c>
      <c r="E88" s="5">
        <f>EAA!H23</f>
        <v>-6981908</v>
      </c>
    </row>
    <row r="89" spans="2:5" ht="15">
      <c r="B89" s="84"/>
      <c r="C89" s="82"/>
      <c r="D89" s="3" t="s">
        <v>22</v>
      </c>
      <c r="E89" s="5">
        <f>EAA!H24</f>
        <v>550150</v>
      </c>
    </row>
    <row r="90" spans="2:5" ht="15">
      <c r="B90" s="84"/>
      <c r="C90" s="82"/>
      <c r="D90" s="7" t="s">
        <v>23</v>
      </c>
      <c r="E90" s="2">
        <f>EAA!H26</f>
        <v>708006553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614426433</v>
      </c>
    </row>
    <row r="94" spans="2:5" ht="15">
      <c r="B94" s="84"/>
      <c r="C94" s="82"/>
      <c r="D94" s="4" t="s">
        <v>27</v>
      </c>
      <c r="E94" s="5">
        <f>EAA!H31</f>
        <v>203068714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-109876370</v>
      </c>
    </row>
    <row r="97" spans="2:5" ht="15">
      <c r="B97" s="84"/>
      <c r="C97" s="82"/>
      <c r="D97" s="4" t="s">
        <v>30</v>
      </c>
      <c r="E97" s="5">
        <f>EAA!H34</f>
        <v>387776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901969789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Claudia Denisse Juseppe Zagala</cp:lastModifiedBy>
  <cp:lastPrinted>2014-03-26T02:53:47Z</cp:lastPrinted>
  <dcterms:created xsi:type="dcterms:W3CDTF">2014-01-27T18:04:15Z</dcterms:created>
  <dcterms:modified xsi:type="dcterms:W3CDTF">2014-03-26T02:53:59Z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