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79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<sst xmlns="http://schemas.openxmlformats.org/spreadsheetml/2006/main" count="316" uniqueCount="85">
  <si>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</si>
  <si>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</si>
  <si>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</si>
  <si>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</si>
  <si>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</si>
  <si>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</si>
  <si>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</si>
  <si>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</si>
  <si>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</si>
  <si>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</si>
  <si>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</si>
  <si>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</si>
  <si>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</si>
  <si>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</si>
  <si>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</si>
  <si>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</si>
  <si>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</si>
  <si>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</si>
  <si>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</si>
  <si>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</si>
  <si>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</si>
  <si>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</si>
  <si>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</si>
  <si>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</si>
  <si>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</si>
  <si>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</si>
  <si>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</si>
  <si>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</si>
  <si>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</si>
  <si>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</si>
  <si>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</si>
  <si>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</si>
  <si>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</si>
  <si>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</si>
  <si>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</si>
  <si>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</si>
  <si>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</si>
  <si>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</si>
  <si>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</si>
  <si>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</si>
  <si>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</si>
  <si>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</si>
  <si>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</si>
  <si>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</si>
  <si>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</si>
  <si>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</si>
  <si>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</si>
  <si>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</si>
  <si>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</si>
  <si>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</si>
  <si>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</si>
  <si>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</si>
  <si>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</si>
  <si>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</si>
  <si>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</si>
  <si>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</si>
  <si>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</si>
  <si>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</si>
  <si>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</si>
  <si>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</si>
  <si>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</si>
  <si>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</si>
  <si>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</si>
  <si>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</si>
  <si>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</si>
  <si>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</si>
  <si>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</si>
  <si>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</si>
  <si>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</si>
  <si>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</si>
  <si>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</si>
  <si>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</si>
  <si>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</si>
  <si>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</si>
  <si>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</si>
  <si>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</si>
  <si>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</si>
  <si>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</si>
  <si>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</si>
  <si>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</si>
  <si>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DIRECTOR DE ADMINISTRACIÓN</t>
  </si>
  <si>
    <t>L.C. ARMANDO ACEVEDO VALADEZ</t>
  </si>
  <si>
    <t>SUBDIRECTOR DE FINANZAS</t>
  </si>
  <si>
    <t>INSTITUTO NACIONAL DE CARDIOLOGÍA "IGNACIO CHÁVEZ"</t>
  </si>
  <si>
    <t>C.P. FRANCISCO JAVIER LÓPEZ BÁRCENAS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</si>
</sst>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D19" sqref="D19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83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81703625</v>
      </c>
      <c r="E18" s="48">
        <v>42626210</v>
      </c>
      <c r="G18" s="78" t="s">
        <v>12</v>
      </c>
      <c r="H18" s="78"/>
      <c r="I18" s="48">
        <v>106128675</v>
      </c>
      <c r="J18" s="48">
        <v>75472295</v>
      </c>
      <c r="K18" s="22"/>
    </row>
    <row r="19" spans="1:11" ht="12">
      <c r="A19" s="23"/>
      <c r="B19" s="78" t="s">
        <v>13</v>
      </c>
      <c r="C19" s="78"/>
      <c r="D19" s="48">
        <f>123649579-13718000</f>
        <v>109931579</v>
      </c>
      <c r="E19" s="48">
        <v>119700987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/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35443031</v>
      </c>
      <c r="E22" s="48">
        <v>34610349</v>
      </c>
      <c r="G22" s="78" t="s">
        <v>20</v>
      </c>
      <c r="H22" s="78"/>
      <c r="I22" s="48">
        <v>45027679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-77626606</v>
      </c>
      <c r="E23" s="48">
        <v>-75584221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149451629</v>
      </c>
      <c r="E26" s="53">
        <f>SUM(E18:E24)</f>
        <v>121353325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151156354</v>
      </c>
      <c r="J27" s="53">
        <f>SUM(J18:J25)</f>
        <v>75472295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951822847</v>
      </c>
      <c r="E33" s="48">
        <v>951822847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846597380</v>
      </c>
      <c r="E34" s="48">
        <v>836194798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-1444647628</v>
      </c>
      <c r="E36" s="48">
        <v>-1387168822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46997567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2000</v>
      </c>
      <c r="E39" s="48">
        <v>2000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151156354</v>
      </c>
      <c r="J40" s="53">
        <f>J27+J38</f>
        <v>75472295</v>
      </c>
      <c r="K40" s="22"/>
    </row>
    <row r="41" spans="1:11" ht="13.5">
      <c r="A41" s="52"/>
      <c r="B41" s="79" t="s">
        <v>47</v>
      </c>
      <c r="C41" s="79"/>
      <c r="D41" s="53">
        <f>SUM(D31:D39)</f>
        <v>400772166</v>
      </c>
      <c r="E41" s="53">
        <f>SUM(E31:E39)</f>
        <v>400850823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550223795</v>
      </c>
      <c r="E43" s="53">
        <f>E26+E41</f>
        <v>522204148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541066711</v>
      </c>
      <c r="J44" s="53">
        <f>SUM(J46:J48)</f>
        <v>515712910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258159580</v>
      </c>
      <c r="J46" s="48">
        <v>244441581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282526559</v>
      </c>
      <c r="J47" s="48">
        <v>270890757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380572</v>
      </c>
      <c r="J48" s="48">
        <v>380572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-141999270</v>
      </c>
      <c r="J50" s="53">
        <f>SUM(J52:J56)</f>
        <v>-68981057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f>-62350426-13718000</f>
        <v>-76068426</v>
      </c>
      <c r="J52" s="48">
        <v>-59510346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-65930844</v>
      </c>
      <c r="J53" s="48">
        <v>-9470711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399067441</v>
      </c>
      <c r="J63" s="53">
        <f>J44+J50+J58</f>
        <v>446731853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550223795</v>
      </c>
      <c r="J65" s="53">
        <f>J40+J63</f>
        <v>522204148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84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80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INSTITUTO NACIONAL DE CARDIOLOGÍA "IGNACIO CHÁVEZ"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81703625</v>
      </c>
    </row>
    <row r="8" spans="1:5" ht="15">
      <c r="A8" s="102"/>
      <c r="B8" s="103"/>
      <c r="C8" s="95" t="s">
        <v>13</v>
      </c>
      <c r="D8" s="95"/>
      <c r="E8" s="8">
        <f>ESF!D19</f>
        <v>109931579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35443031</v>
      </c>
    </row>
    <row r="12" spans="1:5" ht="15">
      <c r="A12" s="102"/>
      <c r="B12" s="103"/>
      <c r="C12" s="95" t="s">
        <v>21</v>
      </c>
      <c r="D12" s="95"/>
      <c r="E12" s="8">
        <f>ESF!D23</f>
        <v>-77626606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149451629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951822847</v>
      </c>
    </row>
    <row r="18" spans="1:5" ht="15">
      <c r="A18" s="102"/>
      <c r="B18" s="103"/>
      <c r="C18" s="95" t="s">
        <v>36</v>
      </c>
      <c r="D18" s="95"/>
      <c r="E18" s="8">
        <f>ESF!D34</f>
        <v>846597380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-1444647628</v>
      </c>
    </row>
    <row r="21" spans="1:5" ht="15">
      <c r="A21" s="102"/>
      <c r="B21" s="103"/>
      <c r="C21" s="95" t="s">
        <v>42</v>
      </c>
      <c r="D21" s="95"/>
      <c r="E21" s="8">
        <f>ESF!D37</f>
        <v>46997567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2000</v>
      </c>
    </row>
    <row r="24" spans="1:5" ht="15.75" thickBot="1">
      <c r="A24" s="102"/>
      <c r="B24" s="4"/>
      <c r="C24" s="100" t="s">
        <v>47</v>
      </c>
      <c r="D24" s="100"/>
      <c r="E24" s="9">
        <f>ESF!D41</f>
        <v>400772166</v>
      </c>
    </row>
    <row r="25" spans="1:5" ht="15.75" thickBot="1">
      <c r="A25" s="102"/>
      <c r="B25" s="2"/>
      <c r="C25" s="100" t="s">
        <v>49</v>
      </c>
      <c r="D25" s="100"/>
      <c r="E25" s="9">
        <f>ESF!D43</f>
        <v>550223795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106128675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45027679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151156354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151156354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541066711</v>
      </c>
    </row>
    <row r="44" spans="1:5" ht="15">
      <c r="A44" s="3"/>
      <c r="B44" s="103"/>
      <c r="C44" s="95" t="s">
        <v>51</v>
      </c>
      <c r="D44" s="95"/>
      <c r="E44" s="8">
        <f>ESF!I46</f>
        <v>258159580</v>
      </c>
    </row>
    <row r="45" spans="1:5" ht="15">
      <c r="A45" s="3"/>
      <c r="B45" s="103"/>
      <c r="C45" s="95" t="s">
        <v>52</v>
      </c>
      <c r="D45" s="95"/>
      <c r="E45" s="8">
        <f>ESF!I47</f>
        <v>282526559</v>
      </c>
    </row>
    <row r="46" spans="1:5" ht="15">
      <c r="A46" s="3"/>
      <c r="B46" s="103"/>
      <c r="C46" s="95" t="s">
        <v>53</v>
      </c>
      <c r="D46" s="95"/>
      <c r="E46" s="8">
        <f>ESF!I48</f>
        <v>380572</v>
      </c>
    </row>
    <row r="47" spans="1:5" ht="15">
      <c r="A47" s="3"/>
      <c r="B47" s="103"/>
      <c r="C47" s="96" t="s">
        <v>54</v>
      </c>
      <c r="D47" s="96"/>
      <c r="E47" s="10">
        <f>ESF!I50</f>
        <v>-141999270</v>
      </c>
    </row>
    <row r="48" spans="1:5" ht="15">
      <c r="A48" s="3"/>
      <c r="B48" s="103"/>
      <c r="C48" s="95" t="s">
        <v>55</v>
      </c>
      <c r="D48" s="95"/>
      <c r="E48" s="8">
        <f>ESF!I52</f>
        <v>-76068426</v>
      </c>
    </row>
    <row r="49" spans="1:5" ht="15">
      <c r="A49" s="3"/>
      <c r="B49" s="103"/>
      <c r="C49" s="95" t="s">
        <v>56</v>
      </c>
      <c r="D49" s="95"/>
      <c r="E49" s="8">
        <f>ESF!I53</f>
        <v>-65930844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399067441</v>
      </c>
    </row>
    <row r="57" spans="1:5" ht="15.75" thickBot="1">
      <c r="A57" s="3"/>
      <c r="B57" s="2"/>
      <c r="C57" s="100" t="s">
        <v>64</v>
      </c>
      <c r="D57" s="100"/>
      <c r="E57" s="9">
        <f>ESF!I65</f>
        <v>550223795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42626210</v>
      </c>
    </row>
    <row r="60" spans="1:5" ht="15">
      <c r="A60" s="102"/>
      <c r="B60" s="103"/>
      <c r="C60" s="95" t="s">
        <v>13</v>
      </c>
      <c r="D60" s="95"/>
      <c r="E60" s="8">
        <f>ESF!E19</f>
        <v>119700987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34610349</v>
      </c>
    </row>
    <row r="64" spans="1:5" ht="15">
      <c r="A64" s="102"/>
      <c r="B64" s="103"/>
      <c r="C64" s="95" t="s">
        <v>21</v>
      </c>
      <c r="D64" s="95"/>
      <c r="E64" s="8">
        <f>ESF!E23</f>
        <v>-75584221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121353325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951822847</v>
      </c>
    </row>
    <row r="70" spans="1:5" ht="15">
      <c r="A70" s="102"/>
      <c r="B70" s="103"/>
      <c r="C70" s="95" t="s">
        <v>36</v>
      </c>
      <c r="D70" s="95"/>
      <c r="E70" s="8">
        <f>ESF!E34</f>
        <v>836194798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-1387168822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2000</v>
      </c>
    </row>
    <row r="76" spans="1:5" ht="15.75" thickBot="1">
      <c r="A76" s="102"/>
      <c r="B76" s="4"/>
      <c r="C76" s="100" t="s">
        <v>47</v>
      </c>
      <c r="D76" s="100"/>
      <c r="E76" s="9">
        <f>ESF!E41</f>
        <v>400850823</v>
      </c>
    </row>
    <row r="77" spans="1:5" ht="15.75" thickBot="1">
      <c r="A77" s="102"/>
      <c r="B77" s="2"/>
      <c r="C77" s="100" t="s">
        <v>49</v>
      </c>
      <c r="D77" s="100"/>
      <c r="E77" s="9">
        <f>ESF!E43</f>
        <v>522204148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75472295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75472295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75472295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515712910</v>
      </c>
    </row>
    <row r="96" spans="1:5" ht="15">
      <c r="A96" s="3"/>
      <c r="B96" s="103"/>
      <c r="C96" s="95" t="s">
        <v>51</v>
      </c>
      <c r="D96" s="95"/>
      <c r="E96" s="8">
        <f>ESF!J46</f>
        <v>244441581</v>
      </c>
    </row>
    <row r="97" spans="1:5" ht="15">
      <c r="A97" s="3"/>
      <c r="B97" s="103"/>
      <c r="C97" s="95" t="s">
        <v>52</v>
      </c>
      <c r="D97" s="95"/>
      <c r="E97" s="8">
        <f>ESF!J47</f>
        <v>270890757</v>
      </c>
    </row>
    <row r="98" spans="1:5" ht="15">
      <c r="A98" s="3"/>
      <c r="B98" s="103"/>
      <c r="C98" s="95" t="s">
        <v>53</v>
      </c>
      <c r="D98" s="95"/>
      <c r="E98" s="8">
        <f>ESF!J48</f>
        <v>380572</v>
      </c>
    </row>
    <row r="99" spans="1:5" ht="15">
      <c r="A99" s="3"/>
      <c r="B99" s="103"/>
      <c r="C99" s="96" t="s">
        <v>54</v>
      </c>
      <c r="D99" s="96"/>
      <c r="E99" s="10">
        <f>ESF!J50</f>
        <v>-68981057</v>
      </c>
    </row>
    <row r="100" spans="1:5" ht="15">
      <c r="A100" s="3"/>
      <c r="B100" s="103"/>
      <c r="C100" s="95" t="s">
        <v>55</v>
      </c>
      <c r="D100" s="95"/>
      <c r="E100" s="8">
        <f>ESF!J52</f>
        <v>-59510346</v>
      </c>
    </row>
    <row r="101" spans="1:5" ht="15">
      <c r="A101" s="3"/>
      <c r="B101" s="103"/>
      <c r="C101" s="95" t="s">
        <v>56</v>
      </c>
      <c r="D101" s="95"/>
      <c r="E101" s="8">
        <f>ESF!J53</f>
        <v>-9470711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446731853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522204148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L.C. ARMANDO ACEVEDO VALADEZ</v>
      </c>
    </row>
    <row r="111" spans="1:5" ht="15">
      <c r="A111" s="3"/>
      <c r="B111" s="2"/>
      <c r="C111" s="105"/>
      <c r="D111" s="5" t="s">
        <v>66</v>
      </c>
      <c r="E111" s="10" t="str">
        <f>ESF!C74</f>
        <v>SUBDIRECTOR DE FINANZAS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FRANCISCO JAVIER LÓPEZ BÁRCENAS</v>
      </c>
    </row>
    <row r="113" spans="1:5" ht="15">
      <c r="A113" s="3"/>
      <c r="B113" s="2"/>
      <c r="C113" s="105"/>
      <c r="D113" s="5" t="s">
        <v>66</v>
      </c>
      <c r="E113" s="10" t="str">
        <f>ESF!G74</f>
        <v>DIRECTOR DE ADMINISTRACIÓN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2014-03-11T17:25:10Z</cp:lastPrinted>
  <dcterms:created xsi:type="dcterms:W3CDTF">2014-01-27T16:27:43Z</dcterms:created>
  <dcterms:modified xsi:type="dcterms:W3CDTF">2014-04-02T01:13:31Z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