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927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<sst xmlns="http://schemas.openxmlformats.org/spreadsheetml/2006/main" count="67" uniqueCount="64">
  <si>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Directora de Administración</t>
  </si>
  <si>
    <t>Director General</t>
  </si>
  <si>
    <t>C.P. María Edith Socorro Escudero Coria</t>
  </si>
  <si>
    <t>Dr. Jorge Salas Hernández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</si>
  <si>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</si>
  <si>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</si>
  <si>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</si>
  <si>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</si>
  <si>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</si>
  <si>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</si>
  <si>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</si>
  <si>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</si>
  <si>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</si>
  <si>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</si>
  <si>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</si>
  <si>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</si>
  <si>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</si>
  <si>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</si>
  <si>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</si>
  <si>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</si>
  <si>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</si>
  <si>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</si>
  <si>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</si>
  <si>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</si>
  <si>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</si>
  <si>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</si>
  <si>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</si>
  <si>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</si>
  <si>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</si>
  <si>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</si>
  <si>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</si>
  <si>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</si>
  <si>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</si>
  <si>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</si>
  <si>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</si>
  <si>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</si>
  <si>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</si>
  <si>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</si>
  <si>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</si>
  <si>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</si>
  <si>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</si>
  <si>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</si>
  <si>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</si>
  <si>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</si>
  <si>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</si>
  <si>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</si>
  <si>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</si>
  <si>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</si>
  <si>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</si>
  <si>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</si>
  <si>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</si>
  <si>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</si>
  <si>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</si>
  <si>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</si>
  <si>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</si>
  <si>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</si>
  <si>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</si>
  <si>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</si>
  <si>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DE ENFERMEDADES RESPIRATORIAS ISMAEL COSÍO VILLEGAS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</si>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</sst>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s%20WEB\0.Ivonne\NCD\NCD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17185864</v>
          </cell>
          <cell r="E18">
            <v>41759004</v>
          </cell>
          <cell r="I18">
            <v>84556343</v>
          </cell>
          <cell r="J18">
            <v>16261365</v>
          </cell>
        </row>
        <row r="19">
          <cell r="D19">
            <v>150631815</v>
          </cell>
          <cell r="E19">
            <v>75579215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18707782</v>
          </cell>
          <cell r="E22">
            <v>26323891</v>
          </cell>
          <cell r="I22">
            <v>107461812</v>
          </cell>
          <cell r="J22">
            <v>221028</v>
          </cell>
        </row>
        <row r="23">
          <cell r="D23">
            <v>-3354205</v>
          </cell>
          <cell r="E23">
            <v>-4970174</v>
          </cell>
          <cell r="I23">
            <v>18032466</v>
          </cell>
          <cell r="J23">
            <v>20820963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15356523</v>
          </cell>
          <cell r="E32">
            <v>12440532</v>
          </cell>
          <cell r="I32">
            <v>0</v>
          </cell>
          <cell r="J32">
            <v>0</v>
          </cell>
        </row>
        <row r="33">
          <cell r="D33">
            <v>495997381</v>
          </cell>
          <cell r="E33">
            <v>385340927</v>
          </cell>
          <cell r="I33">
            <v>0</v>
          </cell>
          <cell r="J33">
            <v>0</v>
          </cell>
        </row>
        <row r="34">
          <cell r="D34">
            <v>818206645</v>
          </cell>
          <cell r="E34">
            <v>712605775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-686299511</v>
          </cell>
          <cell r="E36">
            <v>-603751460</v>
          </cell>
          <cell r="I36">
            <v>0</v>
          </cell>
          <cell r="J36">
            <v>0</v>
          </cell>
        </row>
        <row r="37">
          <cell r="D37">
            <v>342577</v>
          </cell>
          <cell r="E37">
            <v>0</v>
          </cell>
        </row>
        <row r="38">
          <cell r="D38">
            <v>-15185019</v>
          </cell>
          <cell r="E38">
            <v>-10794220</v>
          </cell>
        </row>
        <row r="39">
          <cell r="D39">
            <v>0</v>
          </cell>
          <cell r="E39">
            <v>0</v>
          </cell>
        </row>
        <row r="46">
          <cell r="I46">
            <v>488901790</v>
          </cell>
          <cell r="J46">
            <v>333167195</v>
          </cell>
        </row>
        <row r="47">
          <cell r="I47">
            <v>198828077</v>
          </cell>
          <cell r="J47">
            <v>183273500</v>
          </cell>
        </row>
        <row r="48">
          <cell r="I48">
            <v>0</v>
          </cell>
          <cell r="J48">
            <v>0</v>
          </cell>
        </row>
        <row r="52">
          <cell r="I52">
            <v>-166980075</v>
          </cell>
          <cell r="J52">
            <v>-133633106</v>
          </cell>
        </row>
        <row r="53">
          <cell r="I53">
            <v>-154314026</v>
          </cell>
          <cell r="J53">
            <v>-20680920</v>
          </cell>
        </row>
        <row r="54">
          <cell r="I54">
            <v>235103465</v>
          </cell>
          <cell r="J54">
            <v>235103465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36">
      <selection activeCell="C63" sqref="C63:D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3"/>
      <c r="B1" s="59"/>
      <c r="C1" s="61"/>
      <c r="D1" s="62"/>
      <c r="E1" s="62"/>
      <c r="F1" s="61"/>
      <c r="G1" s="61"/>
      <c r="H1" s="60"/>
      <c r="I1" s="59"/>
      <c r="J1" s="59"/>
      <c r="K1" s="59"/>
    </row>
    <row r="2" spans="3:8" s="19" customFormat="1" ht="6" customHeight="1">
      <c r="C2" s="3"/>
      <c r="H2" s="38"/>
    </row>
    <row r="3" spans="1:11" ht="13.5" customHeight="1">
      <c r="A3" s="42"/>
      <c r="C3" s="71" t="s">
        <v>63</v>
      </c>
      <c r="D3" s="71"/>
      <c r="E3" s="71"/>
      <c r="F3" s="71"/>
      <c r="G3" s="71"/>
      <c r="H3" s="71"/>
      <c r="I3" s="71"/>
      <c r="J3" s="56"/>
      <c r="K3" s="56"/>
    </row>
    <row r="4" spans="1:11" ht="13.5" customHeight="1">
      <c r="A4" s="58"/>
      <c r="C4" s="71" t="s">
        <v>62</v>
      </c>
      <c r="D4" s="71"/>
      <c r="E4" s="71"/>
      <c r="F4" s="71"/>
      <c r="G4" s="71"/>
      <c r="H4" s="71"/>
      <c r="I4" s="71"/>
      <c r="J4" s="58"/>
      <c r="K4" s="58"/>
    </row>
    <row r="5" spans="1:11" ht="13.5" customHeight="1">
      <c r="A5" s="55"/>
      <c r="C5" s="71" t="s">
        <v>61</v>
      </c>
      <c r="D5" s="71"/>
      <c r="E5" s="71"/>
      <c r="F5" s="71"/>
      <c r="G5" s="71"/>
      <c r="H5" s="71"/>
      <c r="I5" s="71"/>
      <c r="J5" s="58"/>
      <c r="K5" s="58"/>
    </row>
    <row r="6" spans="1:11" ht="13.5" customHeight="1">
      <c r="A6" s="55"/>
      <c r="C6" s="71" t="s">
        <v>60</v>
      </c>
      <c r="D6" s="71"/>
      <c r="E6" s="71"/>
      <c r="F6" s="71"/>
      <c r="G6" s="71"/>
      <c r="H6" s="71"/>
      <c r="I6" s="71"/>
      <c r="J6" s="58"/>
      <c r="K6" s="58"/>
    </row>
    <row r="7" spans="1:10" ht="19.5" customHeight="1">
      <c r="A7" s="55"/>
      <c r="B7" s="57" t="s">
        <v>59</v>
      </c>
      <c r="C7" s="73" t="s">
        <v>58</v>
      </c>
      <c r="D7" s="73"/>
      <c r="E7" s="73"/>
      <c r="F7" s="73"/>
      <c r="G7" s="73"/>
      <c r="H7" s="73"/>
      <c r="I7" s="73"/>
      <c r="J7" s="73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2" t="s">
        <v>57</v>
      </c>
      <c r="C11" s="72"/>
      <c r="D11" s="47" t="s">
        <v>56</v>
      </c>
      <c r="E11" s="47" t="s">
        <v>55</v>
      </c>
      <c r="F11" s="48"/>
      <c r="G11" s="72" t="s">
        <v>57</v>
      </c>
      <c r="H11" s="72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4" t="s">
        <v>54</v>
      </c>
      <c r="C14" s="64"/>
      <c r="D14" s="35">
        <f>D16+D26</f>
        <v>119128099</v>
      </c>
      <c r="E14" s="35">
        <f>E16+E26</f>
        <v>296184461</v>
      </c>
      <c r="F14" s="3"/>
      <c r="G14" s="64" t="s">
        <v>53</v>
      </c>
      <c r="H14" s="64"/>
      <c r="I14" s="35">
        <f>I16+I27</f>
        <v>175535762</v>
      </c>
      <c r="J14" s="35">
        <f>J16+J27</f>
        <v>2788497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4" t="s">
        <v>52</v>
      </c>
      <c r="C16" s="64"/>
      <c r="D16" s="35">
        <f>SUM(D18:D24)</f>
        <v>32189249</v>
      </c>
      <c r="E16" s="35">
        <f>SUM(E18:E24)</f>
        <v>76668569</v>
      </c>
      <c r="F16" s="3"/>
      <c r="G16" s="64" t="s">
        <v>51</v>
      </c>
      <c r="H16" s="64"/>
      <c r="I16" s="35">
        <f>SUM(I18:I25)</f>
        <v>175535762</v>
      </c>
      <c r="J16" s="35">
        <f>SUM(J18:J25)</f>
        <v>2788497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24573140</v>
      </c>
      <c r="E18" s="31">
        <f>IF(D18&gt;0,0,'[1]ESF'!D18-'[1]ESF'!E18)</f>
        <v>0</v>
      </c>
      <c r="F18" s="3"/>
      <c r="G18" s="65" t="s">
        <v>49</v>
      </c>
      <c r="H18" s="65"/>
      <c r="I18" s="31">
        <f>IF('[1]ESF'!I18&gt;'[1]ESF'!J18,'[1]ESF'!I18-'[1]ESF'!J18,0)</f>
        <v>68294978</v>
      </c>
      <c r="J18" s="31">
        <f>IF(I18&gt;0,0,'[1]ESF'!J18-'[1]ESF'!I18)</f>
        <v>0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0</v>
      </c>
      <c r="E19" s="31">
        <f>IF(D19&gt;0,0,'[1]ESF'!D19-'[1]ESF'!E19)</f>
        <v>75052600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7616109</v>
      </c>
      <c r="E22" s="31">
        <f>IF(D22&gt;0,0,'[1]ESF'!D22-'[1]ESF'!E22)</f>
        <v>0</v>
      </c>
      <c r="F22" s="3"/>
      <c r="G22" s="65" t="s">
        <v>41</v>
      </c>
      <c r="H22" s="65"/>
      <c r="I22" s="31">
        <f>IF('[1]ESF'!I22&gt;'[1]ESF'!J22,'[1]ESF'!I22-'[1]ESF'!J22,0)</f>
        <v>107240784</v>
      </c>
      <c r="J22" s="31">
        <f>IF(I22&gt;0,0,'[1]ESF'!J22-'[1]ESF'!I22)</f>
        <v>0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0</v>
      </c>
      <c r="E23" s="31">
        <f>IF(D23&gt;0,0,'[1]ESF'!D23-'[1]ESF'!E23)</f>
        <v>1615969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2788497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4" t="s">
        <v>35</v>
      </c>
      <c r="C26" s="64"/>
      <c r="D26" s="35">
        <f>SUM(D28:D36)</f>
        <v>86938850</v>
      </c>
      <c r="E26" s="35">
        <f>SUM(E28:E36)</f>
        <v>219515892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6" t="s">
        <v>34</v>
      </c>
      <c r="H27" s="66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2915991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110656454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0</v>
      </c>
      <c r="E31" s="31">
        <f>IF(D31&gt;0,0,'[1]ESF'!D34-'[1]ESF'!E34)</f>
        <v>105600870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82548051</v>
      </c>
      <c r="E33" s="31">
        <f>IF(D33&gt;0,0,'[1]ESF'!D36-'[1]ESF'!E36)</f>
        <v>0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342577</v>
      </c>
      <c r="F34" s="3"/>
      <c r="G34" s="65" t="s">
        <v>21</v>
      </c>
      <c r="H34" s="65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4390799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4" t="s">
        <v>18</v>
      </c>
      <c r="H36" s="64"/>
      <c r="I36" s="35">
        <f>I38+I44+I52</f>
        <v>171289172</v>
      </c>
      <c r="J36" s="35">
        <f>J38+J44+J52</f>
        <v>166980075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4" t="s">
        <v>17</v>
      </c>
      <c r="H38" s="64"/>
      <c r="I38" s="35">
        <f>SUM(I40:I42)</f>
        <v>171289172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155734595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15554577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4" t="s">
        <v>13</v>
      </c>
      <c r="H44" s="64"/>
      <c r="I44" s="35">
        <f>SUM(I46:I50)</f>
        <v>0</v>
      </c>
      <c r="J44" s="35">
        <f>SUM(J46:J50)</f>
        <v>166980075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0</v>
      </c>
      <c r="J46" s="31">
        <f>IF(I46&gt;0,0,'[1]ESF'!J52-'[1]ESF'!I52)</f>
        <v>33346969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0</v>
      </c>
      <c r="J47" s="31">
        <f>IF(I47&gt;0,0,'[1]ESF'!J53-'[1]ESF'!I53)</f>
        <v>133633106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4" t="s">
        <v>7</v>
      </c>
      <c r="H52" s="64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7" t="s">
        <v>5</v>
      </c>
      <c r="H55" s="67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9" t="s">
        <v>4</v>
      </c>
      <c r="C59" s="69"/>
      <c r="D59" s="69"/>
      <c r="E59" s="69"/>
      <c r="F59" s="69"/>
      <c r="G59" s="69"/>
      <c r="H59" s="69"/>
      <c r="I59" s="69"/>
      <c r="J59" s="69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0" t="s">
        <v>3</v>
      </c>
      <c r="D62" s="70"/>
      <c r="E62" s="5"/>
      <c r="F62" s="5"/>
      <c r="G62" s="70" t="s">
        <v>2</v>
      </c>
      <c r="H62" s="70"/>
      <c r="I62" s="6"/>
      <c r="J62" s="5"/>
    </row>
    <row r="63" spans="2:10" ht="13.5" customHeight="1">
      <c r="B63" s="8"/>
      <c r="C63" s="68" t="s">
        <v>1</v>
      </c>
      <c r="D63" s="68"/>
      <c r="E63" s="7"/>
      <c r="F63" s="7"/>
      <c r="G63" s="68" t="s">
        <v>0</v>
      </c>
      <c r="H63" s="68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J7"/>
    <mergeCell ref="C63:D63"/>
    <mergeCell ref="G63:H63"/>
    <mergeCell ref="B59:J59"/>
    <mergeCell ref="C62:D62"/>
    <mergeCell ref="G62:H62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8:H38"/>
    <mergeCell ref="G40:H40"/>
    <mergeCell ref="B33:C33"/>
    <mergeCell ref="G36:H36"/>
    <mergeCell ref="G30:H30"/>
    <mergeCell ref="G31:H31"/>
    <mergeCell ref="B30:C30"/>
    <mergeCell ref="B31:C31"/>
    <mergeCell ref="G32:H32"/>
    <mergeCell ref="G33:H33"/>
    <mergeCell ref="B32:C32"/>
    <mergeCell ref="B21:C21"/>
    <mergeCell ref="B22:C22"/>
    <mergeCell ref="B23:C23"/>
    <mergeCell ref="G27:H27"/>
    <mergeCell ref="B24:C24"/>
    <mergeCell ref="B26:C26"/>
    <mergeCell ref="B28:C28"/>
    <mergeCell ref="B29:C29"/>
    <mergeCell ref="G25:H25"/>
    <mergeCell ref="G29:H29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dcterms:created xsi:type="dcterms:W3CDTF">2014-04-09T21:51:21Z</dcterms:created>
  <dcterms:modified xsi:type="dcterms:W3CDTF">2014-04-09T21:55:23Z</dcterms:modified>
  <cp:category/>
  <cp:version/>
  <cp:contentType/>
  <cp:contentStatus/>
</cp:coreProperties>
</file>