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927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<sst xmlns="http://schemas.openxmlformats.org/spreadsheetml/2006/main" count="67" uniqueCount="64">
  <si>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JEFE DE DEPARTAMENTO DE RECURSOS FINANCIEROS</t>
  </si>
  <si>
    <t>SUBDIRECTORA DE ADMINISTRACIÓN</t>
  </si>
  <si>
    <t>C. LUCIANO MIGUEL SANCHEZ SANCHEZ</t>
  </si>
  <si>
    <t>LIC. ERIKA PLATA CÓRDOBA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</si>
  <si>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</si>
  <si>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</si>
  <si>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</si>
  <si>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</si>
  <si>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</si>
  <si>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</si>
  <si>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</si>
  <si>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</si>
  <si>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</si>
  <si>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</si>
  <si>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</si>
  <si>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</si>
  <si>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</si>
  <si>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</si>
  <si>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</si>
  <si>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</si>
  <si>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</si>
  <si>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</si>
  <si>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</si>
  <si>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</si>
  <si>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</si>
  <si>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</si>
  <si>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</si>
  <si>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</si>
  <si>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</si>
  <si>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</si>
  <si>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</si>
  <si>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</si>
  <si>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</si>
  <si>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</si>
  <si>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</si>
  <si>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</si>
  <si>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</si>
  <si>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</si>
  <si>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</si>
  <si>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</si>
  <si>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</si>
  <si>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</si>
  <si>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</si>
  <si>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</si>
  <si>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</si>
  <si>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</si>
  <si>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</si>
  <si>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</si>
  <si>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</si>
  <si>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</si>
  <si>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</si>
  <si>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</si>
  <si>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</si>
  <si>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</si>
  <si>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</si>
  <si>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</si>
  <si>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</si>
  <si>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</si>
  <si>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NACIONAL DE GERIATRIA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</si>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</sst>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s%20WEB\0.Ivonne\NCE\NCE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689033</v>
          </cell>
          <cell r="E18">
            <v>12420</v>
          </cell>
          <cell r="I18">
            <v>689033</v>
          </cell>
          <cell r="J18">
            <v>12420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875470</v>
          </cell>
          <cell r="E22">
            <v>192610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14169604</v>
          </cell>
          <cell r="E34">
            <v>2222052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3097523</v>
          </cell>
          <cell r="J46">
            <v>2362090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11947551</v>
          </cell>
          <cell r="J52">
            <v>52572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7" sqref="C7:I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8" t="s">
        <v>63</v>
      </c>
      <c r="D3" s="68"/>
      <c r="E3" s="68"/>
      <c r="F3" s="68"/>
      <c r="G3" s="68"/>
      <c r="H3" s="68"/>
      <c r="I3" s="68"/>
      <c r="J3" s="56"/>
      <c r="K3" s="56"/>
    </row>
    <row r="4" spans="1:11" ht="13.5" customHeight="1">
      <c r="A4" s="59"/>
      <c r="C4" s="68" t="s">
        <v>62</v>
      </c>
      <c r="D4" s="68"/>
      <c r="E4" s="68"/>
      <c r="F4" s="68"/>
      <c r="G4" s="68"/>
      <c r="H4" s="68"/>
      <c r="I4" s="68"/>
      <c r="J4" s="59"/>
      <c r="K4" s="59"/>
    </row>
    <row r="5" spans="1:11" ht="13.5" customHeight="1">
      <c r="A5" s="55"/>
      <c r="C5" s="68" t="s">
        <v>61</v>
      </c>
      <c r="D5" s="68"/>
      <c r="E5" s="68"/>
      <c r="F5" s="68"/>
      <c r="G5" s="68"/>
      <c r="H5" s="68"/>
      <c r="I5" s="68"/>
      <c r="J5" s="59"/>
      <c r="K5" s="59"/>
    </row>
    <row r="6" spans="1:11" ht="13.5" customHeight="1">
      <c r="A6" s="55"/>
      <c r="C6" s="68" t="s">
        <v>60</v>
      </c>
      <c r="D6" s="68"/>
      <c r="E6" s="68"/>
      <c r="F6" s="68"/>
      <c r="G6" s="68"/>
      <c r="H6" s="68"/>
      <c r="I6" s="68"/>
      <c r="J6" s="59"/>
      <c r="K6" s="59"/>
    </row>
    <row r="7" spans="1:10" ht="19.5" customHeight="1">
      <c r="A7" s="55"/>
      <c r="B7" s="58" t="s">
        <v>59</v>
      </c>
      <c r="C7" s="65" t="s">
        <v>58</v>
      </c>
      <c r="D7" s="65"/>
      <c r="E7" s="65"/>
      <c r="F7" s="65"/>
      <c r="G7" s="65"/>
      <c r="H7" s="65"/>
      <c r="I7" s="65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9" t="s">
        <v>57</v>
      </c>
      <c r="C11" s="69"/>
      <c r="D11" s="47" t="s">
        <v>56</v>
      </c>
      <c r="E11" s="47" t="s">
        <v>55</v>
      </c>
      <c r="F11" s="48"/>
      <c r="G11" s="69" t="s">
        <v>57</v>
      </c>
      <c r="H11" s="69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6" t="s">
        <v>54</v>
      </c>
      <c r="C14" s="66"/>
      <c r="D14" s="35">
        <f>D16+D26</f>
        <v>0</v>
      </c>
      <c r="E14" s="35">
        <f>E16+E26</f>
        <v>13307025</v>
      </c>
      <c r="F14" s="3"/>
      <c r="G14" s="66" t="s">
        <v>53</v>
      </c>
      <c r="H14" s="66"/>
      <c r="I14" s="35">
        <f>I16+I27</f>
        <v>676613</v>
      </c>
      <c r="J14" s="35">
        <f>J16+J27</f>
        <v>0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6" t="s">
        <v>52</v>
      </c>
      <c r="C16" s="66"/>
      <c r="D16" s="35">
        <f>SUM(D18:D24)</f>
        <v>0</v>
      </c>
      <c r="E16" s="35">
        <f>SUM(E18:E24)</f>
        <v>1359473</v>
      </c>
      <c r="F16" s="3"/>
      <c r="G16" s="66" t="s">
        <v>51</v>
      </c>
      <c r="H16" s="66"/>
      <c r="I16" s="35">
        <f>SUM(I18:I25)</f>
        <v>676613</v>
      </c>
      <c r="J16" s="35">
        <f>SUM(J18:J25)</f>
        <v>0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7" t="s">
        <v>50</v>
      </c>
      <c r="C18" s="67"/>
      <c r="D18" s="31">
        <f>IF('[1]ESF'!D18&lt;'[1]ESF'!E18,'[1]ESF'!E18-'[1]ESF'!D18,0)</f>
        <v>0</v>
      </c>
      <c r="E18" s="31">
        <f>IF(D18&gt;0,0,'[1]ESF'!D18-'[1]ESF'!E18)</f>
        <v>676613</v>
      </c>
      <c r="F18" s="3"/>
      <c r="G18" s="67" t="s">
        <v>49</v>
      </c>
      <c r="H18" s="67"/>
      <c r="I18" s="31">
        <f>IF('[1]ESF'!I18&gt;'[1]ESF'!J18,'[1]ESF'!I18-'[1]ESF'!J18,0)</f>
        <v>676613</v>
      </c>
      <c r="J18" s="31">
        <f>IF(I18&gt;0,0,'[1]ESF'!J18-'[1]ESF'!I18)</f>
        <v>0</v>
      </c>
      <c r="K18" s="30"/>
    </row>
    <row r="19" spans="1:11" ht="12">
      <c r="A19" s="32"/>
      <c r="B19" s="67" t="s">
        <v>48</v>
      </c>
      <c r="C19" s="67"/>
      <c r="D19" s="31">
        <f>IF('[1]ESF'!D19&lt;'[1]ESF'!E19,'[1]ESF'!E19-'[1]ESF'!D19,0)</f>
        <v>0</v>
      </c>
      <c r="E19" s="31">
        <f>IF(D19&gt;0,0,'[1]ESF'!D19-'[1]ESF'!E19)</f>
        <v>0</v>
      </c>
      <c r="F19" s="3"/>
      <c r="G19" s="67" t="s">
        <v>47</v>
      </c>
      <c r="H19" s="67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7" t="s">
        <v>46</v>
      </c>
      <c r="C20" s="67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7" t="s">
        <v>45</v>
      </c>
      <c r="H20" s="67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7" t="s">
        <v>44</v>
      </c>
      <c r="C21" s="67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7" t="s">
        <v>43</v>
      </c>
      <c r="H21" s="67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7" t="s">
        <v>42</v>
      </c>
      <c r="C22" s="67"/>
      <c r="D22" s="31">
        <f>IF('[1]ESF'!D22&lt;'[1]ESF'!E22,'[1]ESF'!E22-'[1]ESF'!D22,0)</f>
        <v>0</v>
      </c>
      <c r="E22" s="31">
        <f>IF(D22&gt;0,0,'[1]ESF'!D22-'[1]ESF'!E22)</f>
        <v>682860</v>
      </c>
      <c r="F22" s="3"/>
      <c r="G22" s="67" t="s">
        <v>41</v>
      </c>
      <c r="H22" s="67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7" t="s">
        <v>40</v>
      </c>
      <c r="C23" s="67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7" t="s">
        <v>39</v>
      </c>
      <c r="H23" s="67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7" t="s">
        <v>38</v>
      </c>
      <c r="C24" s="67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7" t="s">
        <v>37</v>
      </c>
      <c r="H24" s="67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7" t="s">
        <v>36</v>
      </c>
      <c r="H25" s="67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6" t="s">
        <v>35</v>
      </c>
      <c r="C26" s="66"/>
      <c r="D26" s="35">
        <f>SUM(D28:D36)</f>
        <v>0</v>
      </c>
      <c r="E26" s="35">
        <f>SUM(E28:E36)</f>
        <v>11947552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0" t="s">
        <v>34</v>
      </c>
      <c r="H27" s="70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7" t="s">
        <v>33</v>
      </c>
      <c r="C28" s="67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7" t="s">
        <v>32</v>
      </c>
      <c r="C29" s="67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7" t="s">
        <v>31</v>
      </c>
      <c r="H29" s="67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7" t="s">
        <v>30</v>
      </c>
      <c r="C30" s="67"/>
      <c r="D30" s="31">
        <f>IF('[1]ESF'!D33&lt;'[1]ESF'!E33,'[1]ESF'!E33-'[1]ESF'!D33,0)</f>
        <v>0</v>
      </c>
      <c r="E30" s="31">
        <f>IF(D30&gt;0,0,'[1]ESF'!D33-'[1]ESF'!E33)</f>
        <v>0</v>
      </c>
      <c r="F30" s="3"/>
      <c r="G30" s="67" t="s">
        <v>29</v>
      </c>
      <c r="H30" s="67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7" t="s">
        <v>28</v>
      </c>
      <c r="C31" s="67"/>
      <c r="D31" s="31">
        <f>IF('[1]ESF'!D34&lt;'[1]ESF'!E34,'[1]ESF'!E34-'[1]ESF'!D34,0)</f>
        <v>0</v>
      </c>
      <c r="E31" s="31">
        <f>IF(D31&gt;0,0,'[1]ESF'!D34-'[1]ESF'!E34)</f>
        <v>11947552</v>
      </c>
      <c r="F31" s="3"/>
      <c r="G31" s="67" t="s">
        <v>27</v>
      </c>
      <c r="H31" s="67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7" t="s">
        <v>26</v>
      </c>
      <c r="C32" s="67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7" t="s">
        <v>25</v>
      </c>
      <c r="H32" s="67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7" t="s">
        <v>24</v>
      </c>
      <c r="C33" s="67"/>
      <c r="D33" s="31">
        <f>IF('[1]ESF'!D36&lt;'[1]ESF'!E36,'[1]ESF'!E36-'[1]ESF'!D36,0)</f>
        <v>0</v>
      </c>
      <c r="E33" s="31">
        <f>IF(D33&gt;0,0,'[1]ESF'!D36-'[1]ESF'!E36)</f>
        <v>0</v>
      </c>
      <c r="F33" s="3"/>
      <c r="G33" s="67" t="s">
        <v>23</v>
      </c>
      <c r="H33" s="67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7" t="s">
        <v>22</v>
      </c>
      <c r="C34" s="67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7" t="s">
        <v>21</v>
      </c>
      <c r="H34" s="67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7" t="s">
        <v>20</v>
      </c>
      <c r="C35" s="67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7" t="s">
        <v>19</v>
      </c>
      <c r="C36" s="67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6" t="s">
        <v>18</v>
      </c>
      <c r="H36" s="66"/>
      <c r="I36" s="35">
        <f>I38+I44+I52</f>
        <v>12630412</v>
      </c>
      <c r="J36" s="35">
        <f>J38+J44+J52</f>
        <v>0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6" t="s">
        <v>17</v>
      </c>
      <c r="H38" s="66"/>
      <c r="I38" s="35">
        <f>SUM(I40:I42)</f>
        <v>735433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7" t="s">
        <v>16</v>
      </c>
      <c r="H40" s="67"/>
      <c r="I40" s="31">
        <f>IF('[1]ESF'!I46&gt;'[1]ESF'!J46,'[1]ESF'!I46-'[1]ESF'!J46,0)</f>
        <v>735433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7" t="s">
        <v>15</v>
      </c>
      <c r="H41" s="67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7" t="s">
        <v>14</v>
      </c>
      <c r="H42" s="67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6" t="s">
        <v>13</v>
      </c>
      <c r="H44" s="66"/>
      <c r="I44" s="35">
        <f>SUM(I46:I50)</f>
        <v>11894979</v>
      </c>
      <c r="J44" s="35">
        <f>SUM(J46:J50)</f>
        <v>0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7" t="s">
        <v>12</v>
      </c>
      <c r="H46" s="67"/>
      <c r="I46" s="31">
        <f>IF('[1]ESF'!I52&gt;'[1]ESF'!J52,'[1]ESF'!I52-'[1]ESF'!J52,0)</f>
        <v>11894979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7" t="s">
        <v>11</v>
      </c>
      <c r="H47" s="67"/>
      <c r="I47" s="31">
        <f>IF('[1]ESF'!I53&gt;'[1]ESF'!J53,'[1]ESF'!I53-'[1]ESF'!J53,0)</f>
        <v>0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7" t="s">
        <v>10</v>
      </c>
      <c r="H48" s="67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7" t="s">
        <v>9</v>
      </c>
      <c r="H49" s="67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7" t="s">
        <v>8</v>
      </c>
      <c r="H50" s="67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6" t="s">
        <v>7</v>
      </c>
      <c r="H52" s="66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7" t="s">
        <v>6</v>
      </c>
      <c r="H54" s="67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4" t="s">
        <v>5</v>
      </c>
      <c r="H55" s="74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2" t="s">
        <v>4</v>
      </c>
      <c r="C59" s="72"/>
      <c r="D59" s="72"/>
      <c r="E59" s="72"/>
      <c r="F59" s="72"/>
      <c r="G59" s="72"/>
      <c r="H59" s="72"/>
      <c r="I59" s="72"/>
      <c r="J59" s="72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3" t="s">
        <v>3</v>
      </c>
      <c r="D62" s="73"/>
      <c r="E62" s="5"/>
      <c r="F62" s="5"/>
      <c r="G62" s="73" t="s">
        <v>2</v>
      </c>
      <c r="H62" s="73"/>
      <c r="I62" s="6"/>
      <c r="J62" s="5"/>
    </row>
    <row r="63" spans="2:10" ht="13.5" customHeight="1">
      <c r="B63" s="8"/>
      <c r="C63" s="71" t="s">
        <v>1</v>
      </c>
      <c r="D63" s="71"/>
      <c r="E63" s="7"/>
      <c r="F63" s="7"/>
      <c r="G63" s="71" t="s">
        <v>0</v>
      </c>
      <c r="H63" s="71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14:H14"/>
    <mergeCell ref="G16:H16"/>
    <mergeCell ref="G18:H18"/>
    <mergeCell ref="G19:H19"/>
    <mergeCell ref="B33:C33"/>
    <mergeCell ref="B21:C21"/>
    <mergeCell ref="B22:C22"/>
    <mergeCell ref="B23:C23"/>
    <mergeCell ref="B24:C24"/>
    <mergeCell ref="B14:C14"/>
    <mergeCell ref="B34:C3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G54:H54"/>
    <mergeCell ref="B35:C35"/>
    <mergeCell ref="B36:C36"/>
    <mergeCell ref="G34:H34"/>
    <mergeCell ref="G46:H46"/>
    <mergeCell ref="G25:H25"/>
    <mergeCell ref="G27:H27"/>
    <mergeCell ref="G29:H29"/>
    <mergeCell ref="G38:H38"/>
    <mergeCell ref="G40:H40"/>
    <mergeCell ref="G44:H44"/>
    <mergeCell ref="G42:H42"/>
    <mergeCell ref="G41:H41"/>
    <mergeCell ref="G36:H36"/>
    <mergeCell ref="G30:H30"/>
    <mergeCell ref="G31:H31"/>
    <mergeCell ref="G32:H32"/>
    <mergeCell ref="G33:H33"/>
    <mergeCell ref="C3:I3"/>
    <mergeCell ref="C4:I4"/>
    <mergeCell ref="C5:I5"/>
    <mergeCell ref="C6:I6"/>
    <mergeCell ref="G11:H11"/>
    <mergeCell ref="B11:C11"/>
    <mergeCell ref="C7:I7"/>
    <mergeCell ref="B26:C26"/>
    <mergeCell ref="B28:C28"/>
    <mergeCell ref="B29:C29"/>
    <mergeCell ref="B32:C32"/>
    <mergeCell ref="B30:C30"/>
    <mergeCell ref="B31:C31"/>
    <mergeCell ref="B16:C16"/>
    <mergeCell ref="B18:C18"/>
    <mergeCell ref="B19:C19"/>
    <mergeCell ref="B20:C20"/>
    <mergeCell ref="G24:H24"/>
    <mergeCell ref="G22:H22"/>
    <mergeCell ref="G23:H23"/>
    <mergeCell ref="G21:H21"/>
    <mergeCell ref="G20:H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dcterms:created xsi:type="dcterms:W3CDTF">2014-04-09T21:34:13Z</dcterms:created>
  <dcterms:modified xsi:type="dcterms:W3CDTF">2014-04-09T21:48:39Z</dcterms:modified>
  <cp:category/>
  <cp:version/>
  <cp:contentType/>
  <cp:contentStatus/>
</cp:coreProperties>
</file>