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9270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<sst xmlns="http://schemas.openxmlformats.org/spreadsheetml/2006/main" count="67" uniqueCount="64">
  <si>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Director de Administración</t>
  </si>
  <si>
    <t>Director General</t>
  </si>
  <si>
    <t>LIC. MARIO FRANCISCO MÁRQUEZ ALBO</t>
  </si>
  <si>
    <t>DR. DAVID KERSHENOBICH STALNIKOWITS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</si>
  <si>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</si>
  <si>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</si>
  <si>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</si>
  <si>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</si>
  <si>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</si>
  <si>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</si>
  <si>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</si>
  <si>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</si>
  <si>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</si>
  <si>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</si>
  <si>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</si>
  <si>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</si>
  <si>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</si>
  <si>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</si>
  <si>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</si>
  <si>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</si>
  <si>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</si>
  <si>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</si>
  <si>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</si>
  <si>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</si>
  <si>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</si>
  <si>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</si>
  <si>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</si>
  <si>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</si>
  <si>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</si>
  <si>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</si>
  <si>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</si>
  <si>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</si>
  <si>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</si>
  <si>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</si>
  <si>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</si>
  <si>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</si>
  <si>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</si>
  <si>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</si>
  <si>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</si>
  <si>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</si>
  <si>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</si>
  <si>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</si>
  <si>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</si>
  <si>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</si>
  <si>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</si>
  <si>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</si>
  <si>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</si>
  <si>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</si>
  <si>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</si>
  <si>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</si>
  <si>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</si>
  <si>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</si>
  <si>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</si>
  <si>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</si>
  <si>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</si>
  <si>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</si>
  <si>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</si>
  <si>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</si>
  <si>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Nacional de Ciencias Médicas y Nutrición Salvador Zubirán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</si>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</sst>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s%20WEB\0.Ivonne\NCG\NCG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55766180</v>
          </cell>
          <cell r="E18">
            <v>106037699</v>
          </cell>
          <cell r="I18">
            <v>83189703</v>
          </cell>
          <cell r="J18">
            <v>86247966</v>
          </cell>
        </row>
        <row r="19">
          <cell r="D19">
            <v>158517061</v>
          </cell>
          <cell r="E19">
            <v>110557122</v>
          </cell>
          <cell r="I19">
            <v>0</v>
          </cell>
          <cell r="J19">
            <v>0</v>
          </cell>
        </row>
        <row r="20">
          <cell r="D20">
            <v>392</v>
          </cell>
          <cell r="E20">
            <v>21939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311083</v>
          </cell>
          <cell r="I21">
            <v>0</v>
          </cell>
          <cell r="J21">
            <v>0</v>
          </cell>
        </row>
        <row r="22">
          <cell r="D22">
            <v>60291844</v>
          </cell>
          <cell r="E22">
            <v>48849428</v>
          </cell>
          <cell r="I22">
            <v>125836958</v>
          </cell>
          <cell r="J22">
            <v>0</v>
          </cell>
        </row>
        <row r="23">
          <cell r="D23">
            <v>-19146866</v>
          </cell>
          <cell r="E23">
            <v>-23994854</v>
          </cell>
          <cell r="I23">
            <v>53776697</v>
          </cell>
          <cell r="J23">
            <v>60543767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65726866</v>
          </cell>
          <cell r="E32">
            <v>43878074</v>
          </cell>
          <cell r="I32">
            <v>0</v>
          </cell>
          <cell r="J32">
            <v>0</v>
          </cell>
        </row>
        <row r="33">
          <cell r="D33">
            <v>829917896</v>
          </cell>
          <cell r="E33">
            <v>816850477</v>
          </cell>
          <cell r="I33">
            <v>0</v>
          </cell>
          <cell r="J33">
            <v>0</v>
          </cell>
        </row>
        <row r="34">
          <cell r="D34">
            <v>1079033519</v>
          </cell>
          <cell r="E34">
            <v>1015087758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-925518447</v>
          </cell>
          <cell r="E36">
            <v>-766085570</v>
          </cell>
          <cell r="I36">
            <v>0</v>
          </cell>
          <cell r="J36">
            <v>0</v>
          </cell>
        </row>
        <row r="37">
          <cell r="D37">
            <v>12824075</v>
          </cell>
          <cell r="E37">
            <v>0</v>
          </cell>
        </row>
        <row r="38">
          <cell r="D38">
            <v>-37529600</v>
          </cell>
          <cell r="E38">
            <v>-24948000</v>
          </cell>
        </row>
        <row r="39">
          <cell r="D39">
            <v>0</v>
          </cell>
          <cell r="E39">
            <v>0</v>
          </cell>
        </row>
        <row r="46">
          <cell r="I46">
            <v>566259551</v>
          </cell>
          <cell r="J46">
            <v>557688907</v>
          </cell>
        </row>
        <row r="47">
          <cell r="I47">
            <v>964492647</v>
          </cell>
          <cell r="J47">
            <v>924234723</v>
          </cell>
        </row>
        <row r="48">
          <cell r="I48">
            <v>0</v>
          </cell>
          <cell r="J48">
            <v>0</v>
          </cell>
        </row>
        <row r="52">
          <cell r="I52">
            <v>-211091751</v>
          </cell>
          <cell r="J52">
            <v>-126077268</v>
          </cell>
        </row>
        <row r="53">
          <cell r="I53">
            <v>-676320694</v>
          </cell>
          <cell r="J53">
            <v>-549814298</v>
          </cell>
        </row>
        <row r="54">
          <cell r="I54">
            <v>373739809</v>
          </cell>
          <cell r="J54">
            <v>373741359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D1">
      <selection activeCell="J1" sqref="J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8" t="s">
        <v>63</v>
      </c>
      <c r="D3" s="68"/>
      <c r="E3" s="68"/>
      <c r="F3" s="68"/>
      <c r="G3" s="68"/>
      <c r="H3" s="68"/>
      <c r="I3" s="68"/>
      <c r="J3" s="56"/>
      <c r="K3" s="56"/>
    </row>
    <row r="4" spans="1:11" ht="13.5" customHeight="1">
      <c r="A4" s="59"/>
      <c r="C4" s="68" t="s">
        <v>62</v>
      </c>
      <c r="D4" s="68"/>
      <c r="E4" s="68"/>
      <c r="F4" s="68"/>
      <c r="G4" s="68"/>
      <c r="H4" s="68"/>
      <c r="I4" s="68"/>
      <c r="J4" s="59"/>
      <c r="K4" s="59"/>
    </row>
    <row r="5" spans="1:11" ht="13.5" customHeight="1">
      <c r="A5" s="55"/>
      <c r="C5" s="68" t="s">
        <v>61</v>
      </c>
      <c r="D5" s="68"/>
      <c r="E5" s="68"/>
      <c r="F5" s="68"/>
      <c r="G5" s="68"/>
      <c r="H5" s="68"/>
      <c r="I5" s="68"/>
      <c r="J5" s="59"/>
      <c r="K5" s="59"/>
    </row>
    <row r="6" spans="1:11" ht="13.5" customHeight="1">
      <c r="A6" s="55"/>
      <c r="C6" s="68" t="s">
        <v>60</v>
      </c>
      <c r="D6" s="68"/>
      <c r="E6" s="68"/>
      <c r="F6" s="68"/>
      <c r="G6" s="68"/>
      <c r="H6" s="68"/>
      <c r="I6" s="68"/>
      <c r="J6" s="59"/>
      <c r="K6" s="59"/>
    </row>
    <row r="7" spans="1:10" ht="19.5" customHeight="1">
      <c r="A7" s="55"/>
      <c r="B7" s="58" t="s">
        <v>59</v>
      </c>
      <c r="C7" s="65" t="s">
        <v>58</v>
      </c>
      <c r="D7" s="65"/>
      <c r="E7" s="65"/>
      <c r="F7" s="65"/>
      <c r="G7" s="65"/>
      <c r="H7" s="65"/>
      <c r="I7" s="65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9" t="s">
        <v>57</v>
      </c>
      <c r="C11" s="69"/>
      <c r="D11" s="47" t="s">
        <v>56</v>
      </c>
      <c r="E11" s="47" t="s">
        <v>55</v>
      </c>
      <c r="F11" s="48"/>
      <c r="G11" s="69" t="s">
        <v>57</v>
      </c>
      <c r="H11" s="69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54</v>
      </c>
      <c r="C14" s="66"/>
      <c r="D14" s="35">
        <f>D16+D26</f>
        <v>222618626</v>
      </c>
      <c r="E14" s="35">
        <f>E16+E26</f>
        <v>175936390</v>
      </c>
      <c r="F14" s="3"/>
      <c r="G14" s="66" t="s">
        <v>53</v>
      </c>
      <c r="H14" s="66"/>
      <c r="I14" s="35">
        <f>I16+I27</f>
        <v>125836958</v>
      </c>
      <c r="J14" s="35">
        <f>J16+J27</f>
        <v>9825333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52</v>
      </c>
      <c r="C16" s="66"/>
      <c r="D16" s="35">
        <f>SUM(D18:D24)</f>
        <v>50604149</v>
      </c>
      <c r="E16" s="35">
        <f>SUM(E18:E24)</f>
        <v>64250343</v>
      </c>
      <c r="F16" s="3"/>
      <c r="G16" s="66" t="s">
        <v>51</v>
      </c>
      <c r="H16" s="66"/>
      <c r="I16" s="35">
        <f>SUM(I18:I25)</f>
        <v>125836958</v>
      </c>
      <c r="J16" s="35">
        <f>SUM(J18:J25)</f>
        <v>9825333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7" t="s">
        <v>50</v>
      </c>
      <c r="C18" s="67"/>
      <c r="D18" s="31">
        <f>IF('[1]ESF'!D18&lt;'[1]ESF'!E18,'[1]ESF'!E18-'[1]ESF'!D18,0)</f>
        <v>50271519</v>
      </c>
      <c r="E18" s="31">
        <f>IF(D18&gt;0,0,'[1]ESF'!D18-'[1]ESF'!E18)</f>
        <v>0</v>
      </c>
      <c r="F18" s="3"/>
      <c r="G18" s="67" t="s">
        <v>49</v>
      </c>
      <c r="H18" s="67"/>
      <c r="I18" s="31">
        <f>IF('[1]ESF'!I18&gt;'[1]ESF'!J18,'[1]ESF'!I18-'[1]ESF'!J18,0)</f>
        <v>0</v>
      </c>
      <c r="J18" s="31">
        <f>IF(I18&gt;0,0,'[1]ESF'!J18-'[1]ESF'!I18)</f>
        <v>3058263</v>
      </c>
      <c r="K18" s="30"/>
    </row>
    <row r="19" spans="1:11" ht="12">
      <c r="A19" s="32"/>
      <c r="B19" s="67" t="s">
        <v>48</v>
      </c>
      <c r="C19" s="67"/>
      <c r="D19" s="31">
        <f>IF('[1]ESF'!D19&lt;'[1]ESF'!E19,'[1]ESF'!E19-'[1]ESF'!D19,0)</f>
        <v>0</v>
      </c>
      <c r="E19" s="31">
        <f>IF(D19&gt;0,0,'[1]ESF'!D19-'[1]ESF'!E19)</f>
        <v>47959939</v>
      </c>
      <c r="F19" s="3"/>
      <c r="G19" s="67" t="s">
        <v>47</v>
      </c>
      <c r="H19" s="67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7" t="s">
        <v>46</v>
      </c>
      <c r="C20" s="67"/>
      <c r="D20" s="31">
        <f>IF('[1]ESF'!D20&lt;'[1]ESF'!E20,'[1]ESF'!E20-'[1]ESF'!D20,0)</f>
        <v>21547</v>
      </c>
      <c r="E20" s="31">
        <f>IF(D20&gt;0,0,'[1]ESF'!D20-'[1]ESF'!E20)</f>
        <v>0</v>
      </c>
      <c r="F20" s="3"/>
      <c r="G20" s="67" t="s">
        <v>45</v>
      </c>
      <c r="H20" s="67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7" t="s">
        <v>44</v>
      </c>
      <c r="C21" s="67"/>
      <c r="D21" s="31">
        <f>IF('[1]ESF'!D21&lt;'[1]ESF'!E21,'[1]ESF'!E21-'[1]ESF'!D21,0)</f>
        <v>311083</v>
      </c>
      <c r="E21" s="31">
        <f>IF(D21&gt;0,0,'[1]ESF'!D21-'[1]ESF'!E21)</f>
        <v>0</v>
      </c>
      <c r="F21" s="3"/>
      <c r="G21" s="67" t="s">
        <v>43</v>
      </c>
      <c r="H21" s="67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7" t="s">
        <v>42</v>
      </c>
      <c r="C22" s="67"/>
      <c r="D22" s="31">
        <f>IF('[1]ESF'!D22&lt;'[1]ESF'!E22,'[1]ESF'!E22-'[1]ESF'!D22,0)</f>
        <v>0</v>
      </c>
      <c r="E22" s="31">
        <f>IF(D22&gt;0,0,'[1]ESF'!D22-'[1]ESF'!E22)</f>
        <v>11442416</v>
      </c>
      <c r="F22" s="3"/>
      <c r="G22" s="67" t="s">
        <v>41</v>
      </c>
      <c r="H22" s="67"/>
      <c r="I22" s="31">
        <f>IF('[1]ESF'!I22&gt;'[1]ESF'!J22,'[1]ESF'!I22-'[1]ESF'!J22,0)</f>
        <v>125836958</v>
      </c>
      <c r="J22" s="31">
        <f>IF(I22&gt;0,0,'[1]ESF'!J22-'[1]ESF'!I22)</f>
        <v>0</v>
      </c>
      <c r="K22" s="30"/>
    </row>
    <row r="23" spans="1:11" ht="24" customHeight="1">
      <c r="A23" s="32"/>
      <c r="B23" s="67" t="s">
        <v>40</v>
      </c>
      <c r="C23" s="67"/>
      <c r="D23" s="31">
        <f>IF('[1]ESF'!D23&lt;'[1]ESF'!E23,'[1]ESF'!E23-'[1]ESF'!D23,0)</f>
        <v>0</v>
      </c>
      <c r="E23" s="31">
        <f>IF(D23&gt;0,0,'[1]ESF'!D23-'[1]ESF'!E23)</f>
        <v>4847988</v>
      </c>
      <c r="F23" s="3"/>
      <c r="G23" s="67" t="s">
        <v>39</v>
      </c>
      <c r="H23" s="67"/>
      <c r="I23" s="31">
        <f>IF('[1]ESF'!I23&gt;'[1]ESF'!J23,'[1]ESF'!I23-'[1]ESF'!J23,0)</f>
        <v>0</v>
      </c>
      <c r="J23" s="31">
        <f>IF(I23&gt;0,0,'[1]ESF'!J23-'[1]ESF'!I23)</f>
        <v>6767070</v>
      </c>
      <c r="K23" s="30"/>
    </row>
    <row r="24" spans="1:11" ht="12">
      <c r="A24" s="32"/>
      <c r="B24" s="67" t="s">
        <v>38</v>
      </c>
      <c r="C24" s="67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7" t="s">
        <v>37</v>
      </c>
      <c r="H24" s="67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7" t="s">
        <v>36</v>
      </c>
      <c r="H25" s="67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6" t="s">
        <v>35</v>
      </c>
      <c r="C26" s="66"/>
      <c r="D26" s="35">
        <f>SUM(D28:D36)</f>
        <v>172014477</v>
      </c>
      <c r="E26" s="35">
        <f>SUM(E28:E36)</f>
        <v>111686047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0" t="s">
        <v>34</v>
      </c>
      <c r="H27" s="70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7" t="s">
        <v>33</v>
      </c>
      <c r="C28" s="67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7" t="s">
        <v>32</v>
      </c>
      <c r="C29" s="67"/>
      <c r="D29" s="31">
        <f>IF('[1]ESF'!D32&lt;'[1]ESF'!E32,'[1]ESF'!E32-'[1]ESF'!D32,0)</f>
        <v>0</v>
      </c>
      <c r="E29" s="31">
        <f>IF(D29&gt;0,0,'[1]ESF'!D32-'[1]ESF'!E32)</f>
        <v>21848792</v>
      </c>
      <c r="F29" s="3"/>
      <c r="G29" s="67" t="s">
        <v>31</v>
      </c>
      <c r="H29" s="67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7" t="s">
        <v>30</v>
      </c>
      <c r="C30" s="67"/>
      <c r="D30" s="31">
        <f>IF('[1]ESF'!D33&lt;'[1]ESF'!E33,'[1]ESF'!E33-'[1]ESF'!D33,0)</f>
        <v>0</v>
      </c>
      <c r="E30" s="31">
        <f>IF(D30&gt;0,0,'[1]ESF'!D33-'[1]ESF'!E33)</f>
        <v>13067419</v>
      </c>
      <c r="F30" s="3"/>
      <c r="G30" s="67" t="s">
        <v>29</v>
      </c>
      <c r="H30" s="67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7" t="s">
        <v>28</v>
      </c>
      <c r="C31" s="67"/>
      <c r="D31" s="31">
        <f>IF('[1]ESF'!D34&lt;'[1]ESF'!E34,'[1]ESF'!E34-'[1]ESF'!D34,0)</f>
        <v>0</v>
      </c>
      <c r="E31" s="31">
        <f>IF(D31&gt;0,0,'[1]ESF'!D34-'[1]ESF'!E34)</f>
        <v>63945761</v>
      </c>
      <c r="F31" s="3"/>
      <c r="G31" s="67" t="s">
        <v>27</v>
      </c>
      <c r="H31" s="67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7" t="s">
        <v>26</v>
      </c>
      <c r="C32" s="67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7" t="s">
        <v>25</v>
      </c>
      <c r="H32" s="67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7" t="s">
        <v>24</v>
      </c>
      <c r="C33" s="67"/>
      <c r="D33" s="31">
        <f>IF('[1]ESF'!D36&lt;'[1]ESF'!E36,'[1]ESF'!E36-'[1]ESF'!D36,0)</f>
        <v>159432877</v>
      </c>
      <c r="E33" s="31">
        <f>IF(D33&gt;0,0,'[1]ESF'!D36-'[1]ESF'!E36)</f>
        <v>0</v>
      </c>
      <c r="F33" s="3"/>
      <c r="G33" s="67" t="s">
        <v>23</v>
      </c>
      <c r="H33" s="67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7" t="s">
        <v>22</v>
      </c>
      <c r="C34" s="67"/>
      <c r="D34" s="31">
        <f>IF('[1]ESF'!D37&lt;'[1]ESF'!E37,'[1]ESF'!E37-'[1]ESF'!D37,0)</f>
        <v>0</v>
      </c>
      <c r="E34" s="31">
        <f>IF(D34&gt;0,0,'[1]ESF'!D37-'[1]ESF'!E37)</f>
        <v>12824075</v>
      </c>
      <c r="F34" s="3"/>
      <c r="G34" s="67" t="s">
        <v>21</v>
      </c>
      <c r="H34" s="67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7" t="s">
        <v>20</v>
      </c>
      <c r="C35" s="67"/>
      <c r="D35" s="31">
        <f>IF('[1]ESF'!D38&lt;'[1]ESF'!E38,'[1]ESF'!E38-'[1]ESF'!D38,0)</f>
        <v>12581600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7" t="s">
        <v>19</v>
      </c>
      <c r="C36" s="67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6" t="s">
        <v>18</v>
      </c>
      <c r="H36" s="66"/>
      <c r="I36" s="35">
        <f>I38+I44+I52</f>
        <v>48828568</v>
      </c>
      <c r="J36" s="35">
        <f>J38+J44+J52</f>
        <v>211522429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17</v>
      </c>
      <c r="H38" s="66"/>
      <c r="I38" s="35">
        <f>SUM(I40:I42)</f>
        <v>48828568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7" t="s">
        <v>16</v>
      </c>
      <c r="H40" s="67"/>
      <c r="I40" s="31">
        <f>IF('[1]ESF'!I46&gt;'[1]ESF'!J46,'[1]ESF'!I46-'[1]ESF'!J46,0)</f>
        <v>8570644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7" t="s">
        <v>15</v>
      </c>
      <c r="H41" s="67"/>
      <c r="I41" s="31">
        <f>IF('[1]ESF'!I47&gt;'[1]ESF'!J47,'[1]ESF'!I47-'[1]ESF'!J47,0)</f>
        <v>40257924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7" t="s">
        <v>14</v>
      </c>
      <c r="H42" s="67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13</v>
      </c>
      <c r="H44" s="66"/>
      <c r="I44" s="35">
        <f>SUM(I46:I50)</f>
        <v>0</v>
      </c>
      <c r="J44" s="35">
        <f>SUM(J46:J50)</f>
        <v>211522429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7" t="s">
        <v>12</v>
      </c>
      <c r="H46" s="67"/>
      <c r="I46" s="31">
        <f>IF('[1]ESF'!I52&gt;'[1]ESF'!J52,'[1]ESF'!I52-'[1]ESF'!J52,0)</f>
        <v>0</v>
      </c>
      <c r="J46" s="31">
        <f>IF(I46&gt;0,0,'[1]ESF'!J52-'[1]ESF'!I52)</f>
        <v>85014483</v>
      </c>
      <c r="K46" s="30"/>
    </row>
    <row r="47" spans="1:11" ht="12">
      <c r="A47" s="32"/>
      <c r="B47" s="19"/>
      <c r="C47" s="19"/>
      <c r="D47" s="19"/>
      <c r="E47" s="19"/>
      <c r="F47" s="3"/>
      <c r="G47" s="67" t="s">
        <v>11</v>
      </c>
      <c r="H47" s="67"/>
      <c r="I47" s="31">
        <f>IF('[1]ESF'!I53&gt;'[1]ESF'!J53,'[1]ESF'!I53-'[1]ESF'!J53,0)</f>
        <v>0</v>
      </c>
      <c r="J47" s="31">
        <f>IF(I47&gt;0,0,'[1]ESF'!J53-'[1]ESF'!I53)</f>
        <v>126506396</v>
      </c>
      <c r="K47" s="30"/>
    </row>
    <row r="48" spans="1:11" ht="12">
      <c r="A48" s="32"/>
      <c r="B48" s="19"/>
      <c r="C48" s="19"/>
      <c r="D48" s="19"/>
      <c r="E48" s="19"/>
      <c r="F48" s="3"/>
      <c r="G48" s="67" t="s">
        <v>10</v>
      </c>
      <c r="H48" s="67"/>
      <c r="I48" s="31">
        <f>IF('[1]ESF'!I54&gt;'[1]ESF'!J54,'[1]ESF'!I54-'[1]ESF'!J54,0)</f>
        <v>0</v>
      </c>
      <c r="J48" s="31">
        <f>IF(I48&gt;0,0,'[1]ESF'!J54-'[1]ESF'!I54)</f>
        <v>1550</v>
      </c>
      <c r="K48" s="30"/>
    </row>
    <row r="49" spans="1:11" ht="12">
      <c r="A49" s="32"/>
      <c r="B49" s="19"/>
      <c r="C49" s="19"/>
      <c r="D49" s="19"/>
      <c r="E49" s="19"/>
      <c r="F49" s="3"/>
      <c r="G49" s="67" t="s">
        <v>9</v>
      </c>
      <c r="H49" s="67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7" t="s">
        <v>8</v>
      </c>
      <c r="H50" s="67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7</v>
      </c>
      <c r="H52" s="66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7" t="s">
        <v>6</v>
      </c>
      <c r="H54" s="67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4" t="s">
        <v>5</v>
      </c>
      <c r="H55" s="74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2" t="s">
        <v>4</v>
      </c>
      <c r="C59" s="72"/>
      <c r="D59" s="72"/>
      <c r="E59" s="72"/>
      <c r="F59" s="72"/>
      <c r="G59" s="72"/>
      <c r="H59" s="72"/>
      <c r="I59" s="72"/>
      <c r="J59" s="72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3" t="s">
        <v>3</v>
      </c>
      <c r="D62" s="73"/>
      <c r="E62" s="5"/>
      <c r="F62" s="5"/>
      <c r="G62" s="73" t="s">
        <v>2</v>
      </c>
      <c r="H62" s="73"/>
      <c r="I62" s="6"/>
      <c r="J62" s="5"/>
    </row>
    <row r="63" spans="2:10" ht="13.5" customHeight="1">
      <c r="B63" s="8"/>
      <c r="C63" s="71" t="s">
        <v>1</v>
      </c>
      <c r="D63" s="71"/>
      <c r="E63" s="7"/>
      <c r="F63" s="7"/>
      <c r="G63" s="71" t="s">
        <v>0</v>
      </c>
      <c r="H63" s="71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20:C20"/>
    <mergeCell ref="G14:H14"/>
    <mergeCell ref="G16:H16"/>
    <mergeCell ref="G18:H18"/>
    <mergeCell ref="G19:H19"/>
    <mergeCell ref="B33:C33"/>
    <mergeCell ref="B21:C21"/>
    <mergeCell ref="B22:C22"/>
    <mergeCell ref="B23:C23"/>
    <mergeCell ref="B24:C24"/>
    <mergeCell ref="B34:C34"/>
    <mergeCell ref="B35:C35"/>
    <mergeCell ref="B36:C36"/>
    <mergeCell ref="G34:H34"/>
    <mergeCell ref="G41:H41"/>
    <mergeCell ref="G36:H36"/>
    <mergeCell ref="G55:H55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46:H46"/>
    <mergeCell ref="G25:H25"/>
    <mergeCell ref="G27:H27"/>
    <mergeCell ref="G29:H29"/>
    <mergeCell ref="G38:H38"/>
    <mergeCell ref="G40:H40"/>
    <mergeCell ref="G44:H44"/>
    <mergeCell ref="G42:H42"/>
    <mergeCell ref="G30:H30"/>
    <mergeCell ref="G31:H31"/>
    <mergeCell ref="G32:H32"/>
    <mergeCell ref="G33:H33"/>
    <mergeCell ref="C3:I3"/>
    <mergeCell ref="C4:I4"/>
    <mergeCell ref="C5:I5"/>
    <mergeCell ref="C6:I6"/>
    <mergeCell ref="G11:H11"/>
    <mergeCell ref="B11:C11"/>
    <mergeCell ref="C7:I7"/>
    <mergeCell ref="B26:C26"/>
    <mergeCell ref="B28:C28"/>
    <mergeCell ref="B29:C29"/>
    <mergeCell ref="B32:C32"/>
    <mergeCell ref="B30:C30"/>
    <mergeCell ref="B31:C31"/>
    <mergeCell ref="G24:H24"/>
    <mergeCell ref="G22:H22"/>
    <mergeCell ref="G23:H23"/>
    <mergeCell ref="G21:H21"/>
    <mergeCell ref="G20:H20"/>
    <mergeCell ref="B14:C14"/>
    <mergeCell ref="B16:C16"/>
    <mergeCell ref="B18:C18"/>
    <mergeCell ref="B19:C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dcterms:created xsi:type="dcterms:W3CDTF">2014-04-09T22:02:57Z</dcterms:created>
  <dcterms:modified xsi:type="dcterms:W3CDTF">2014-04-09T22:04:26Z</dcterms:modified>
  <cp:category/>
  <cp:version/>
  <cp:contentType/>
  <cp:contentStatus/>
</cp:coreProperties>
</file>