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1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<sst xmlns="http://schemas.openxmlformats.org/spreadsheetml/2006/main" count="157" uniqueCount="53">
  <si>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</si>
  <si>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</si>
  <si>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</si>
  <si>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</si>
  <si>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</si>
  <si>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</si>
  <si>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</si>
  <si>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</si>
  <si>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</si>
  <si>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</si>
  <si>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</si>
  <si>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</si>
  <si>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</si>
  <si>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</si>
  <si>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</si>
  <si>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</si>
  <si>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</si>
  <si>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</si>
  <si>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</si>
  <si>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</si>
  <si>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</si>
  <si>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</si>
  <si>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</si>
  <si>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</si>
  <si>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</si>
  <si>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</si>
  <si>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</si>
  <si>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</si>
  <si>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</si>
  <si>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</si>
  <si>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</si>
  <si>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</si>
  <si>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</si>
  <si>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</si>
  <si>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</si>
  <si>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</si>
  <si>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</si>
  <si>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</si>
  <si>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</si>
  <si>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</si>
  <si>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</si>
  <si>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</si>
  <si>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</si>
  <si>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</si>
  <si>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</si>
  <si>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</si>
  <si>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</si>
  <si>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</si>
  <si>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DR. DAVID KERSHENOBICH STALNIKOWITS</t>
  </si>
  <si>
    <t>Director General</t>
  </si>
  <si>
    <t>LIC. MARIO FRANCISCO MÁRQUEZ ALBO</t>
  </si>
  <si>
    <t>Director de Administración</t>
  </si>
  <si>
    <t>Instituto Nacional de Ciencas Médicas y Nutrición Salvador Zubirán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</si>
</sst>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D8">
      <selection activeCell="F36" sqref="F36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52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241782417.4</v>
      </c>
      <c r="E16" s="31">
        <f>SUM(E18:E24)</f>
        <v>3482671210.9</v>
      </c>
      <c r="F16" s="31">
        <f>SUM(F18:F24)</f>
        <v>3469025016.9</v>
      </c>
      <c r="G16" s="31">
        <f>D16+E16-F16</f>
        <v>255428611.4000001</v>
      </c>
      <c r="H16" s="31">
        <f>G16-D16</f>
        <v>13646194.00000009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106037699</v>
      </c>
      <c r="E18" s="37">
        <v>1076830307</v>
      </c>
      <c r="F18" s="37">
        <v>1127101826</v>
      </c>
      <c r="G18" s="38">
        <f>D18+E18-F18</f>
        <v>55766180</v>
      </c>
      <c r="H18" s="38">
        <f>G18-D18</f>
        <v>-50271519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110557122</v>
      </c>
      <c r="E19" s="37">
        <v>1935546282</v>
      </c>
      <c r="F19" s="37">
        <v>1887586343</v>
      </c>
      <c r="G19" s="38">
        <f aca="true" t="shared" si="0" ref="G19:G24">D19+E19-F19</f>
        <v>158517061</v>
      </c>
      <c r="H19" s="38">
        <f aca="true" t="shared" si="1" ref="H19:H24">G19-D19</f>
        <v>47959939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21939.4</v>
      </c>
      <c r="E20" s="37">
        <v>1439910</v>
      </c>
      <c r="F20" s="37">
        <v>1461457</v>
      </c>
      <c r="G20" s="38">
        <f t="shared" si="0"/>
        <v>392.39999999990687</v>
      </c>
      <c r="H20" s="38">
        <f t="shared" si="1"/>
        <v>-21547.000000000095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311083</v>
      </c>
      <c r="E21" s="37">
        <v>4427718.9</v>
      </c>
      <c r="F21" s="37">
        <v>4738801.9</v>
      </c>
      <c r="G21" s="38">
        <f t="shared" si="0"/>
        <v>0</v>
      </c>
      <c r="H21" s="38">
        <f t="shared" si="1"/>
        <v>-311083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48849428</v>
      </c>
      <c r="E22" s="37">
        <v>411483475</v>
      </c>
      <c r="F22" s="37">
        <v>400041059</v>
      </c>
      <c r="G22" s="38">
        <f t="shared" si="0"/>
        <v>60291844</v>
      </c>
      <c r="H22" s="38">
        <f t="shared" si="1"/>
        <v>11442416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-23994854</v>
      </c>
      <c r="E23" s="37">
        <v>52943518</v>
      </c>
      <c r="F23" s="37">
        <v>48095530</v>
      </c>
      <c r="G23" s="38">
        <f t="shared" si="0"/>
        <v>-19146866</v>
      </c>
      <c r="H23" s="38">
        <f t="shared" si="1"/>
        <v>4847988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1084782739</v>
      </c>
      <c r="E26" s="31">
        <f>SUM(E28:E36)</f>
        <v>1031542037.89</v>
      </c>
      <c r="F26" s="31">
        <f>SUM(F28:F36)</f>
        <v>1091870468</v>
      </c>
      <c r="G26" s="31">
        <f>D26+E26-F26</f>
        <v>1024454308.8899999</v>
      </c>
      <c r="H26" s="31">
        <f>G26-D26</f>
        <v>-60328430.11000013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43878074</v>
      </c>
      <c r="E29" s="37">
        <v>53290375</v>
      </c>
      <c r="F29" s="37">
        <v>31441583</v>
      </c>
      <c r="G29" s="38">
        <f aca="true" t="shared" si="2" ref="G29:G36">D29+E29-F29</f>
        <v>65726866</v>
      </c>
      <c r="H29" s="38">
        <f aca="true" t="shared" si="3" ref="H29:H36">G29-D29</f>
        <v>21848792</v>
      </c>
      <c r="I29" s="35"/>
    </row>
    <row r="30" spans="1:9" ht="19.5" customHeight="1">
      <c r="A30" s="33"/>
      <c r="B30" s="77" t="s">
        <v>26</v>
      </c>
      <c r="C30" s="77"/>
      <c r="D30" s="37">
        <v>816850477</v>
      </c>
      <c r="E30" s="37">
        <v>77550709</v>
      </c>
      <c r="F30" s="37">
        <v>64483290</v>
      </c>
      <c r="G30" s="38">
        <f t="shared" si="2"/>
        <v>829917896</v>
      </c>
      <c r="H30" s="38">
        <f t="shared" si="3"/>
        <v>13067419</v>
      </c>
      <c r="I30" s="35"/>
    </row>
    <row r="31" spans="1:9" ht="19.5" customHeight="1">
      <c r="A31" s="33"/>
      <c r="B31" s="77" t="s">
        <v>27</v>
      </c>
      <c r="C31" s="77"/>
      <c r="D31" s="37">
        <v>1015087758</v>
      </c>
      <c r="E31" s="37">
        <v>70120376</v>
      </c>
      <c r="F31" s="37">
        <v>6174615</v>
      </c>
      <c r="G31" s="38">
        <f t="shared" si="2"/>
        <v>1079033519</v>
      </c>
      <c r="H31" s="38">
        <f t="shared" si="3"/>
        <v>63945761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-766085570</v>
      </c>
      <c r="E33" s="37">
        <v>777229588.89</v>
      </c>
      <c r="F33" s="37">
        <v>936662466</v>
      </c>
      <c r="G33" s="38">
        <f t="shared" si="2"/>
        <v>-925518447.11</v>
      </c>
      <c r="H33" s="38">
        <f t="shared" si="3"/>
        <v>-159432877.11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12824075</v>
      </c>
      <c r="F34" s="37">
        <v>0</v>
      </c>
      <c r="G34" s="38">
        <f t="shared" si="2"/>
        <v>12824075</v>
      </c>
      <c r="H34" s="38">
        <f t="shared" si="3"/>
        <v>12824075</v>
      </c>
      <c r="I34" s="35"/>
    </row>
    <row r="35" spans="1:9" ht="19.5" customHeight="1">
      <c r="A35" s="33"/>
      <c r="B35" s="77" t="s">
        <v>31</v>
      </c>
      <c r="C35" s="77"/>
      <c r="D35" s="37">
        <v>-24948000</v>
      </c>
      <c r="E35" s="37">
        <v>40526914</v>
      </c>
      <c r="F35" s="37">
        <v>53108514</v>
      </c>
      <c r="G35" s="38">
        <f t="shared" si="2"/>
        <v>-37529600</v>
      </c>
      <c r="H35" s="38">
        <f t="shared" si="3"/>
        <v>-12581600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1326565156.4</v>
      </c>
      <c r="E38" s="31">
        <f>E16+E26</f>
        <v>4514213248.79</v>
      </c>
      <c r="F38" s="31">
        <f>F16+F26</f>
        <v>4560895484.9</v>
      </c>
      <c r="G38" s="31">
        <f>G16+G26</f>
        <v>1279882920.29</v>
      </c>
      <c r="H38" s="31">
        <f>H16+H26</f>
        <v>-46682236.110000044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48</v>
      </c>
      <c r="C44" s="65"/>
      <c r="D44" s="13"/>
      <c r="E44" s="65" t="s">
        <v>50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49</v>
      </c>
      <c r="C45" s="64"/>
      <c r="D45" s="45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241782417.4</v>
      </c>
    </row>
    <row r="7" spans="2:5" ht="15">
      <c r="B7" s="81"/>
      <c r="C7" s="82"/>
      <c r="D7" s="4" t="s">
        <v>16</v>
      </c>
      <c r="E7" s="5">
        <f>EAA!D18</f>
        <v>106037699</v>
      </c>
    </row>
    <row r="8" spans="2:5" ht="15">
      <c r="B8" s="81"/>
      <c r="C8" s="82"/>
      <c r="D8" s="4" t="s">
        <v>17</v>
      </c>
      <c r="E8" s="5">
        <f>EAA!D19</f>
        <v>110557122</v>
      </c>
    </row>
    <row r="9" spans="2:5" ht="15">
      <c r="B9" s="81"/>
      <c r="C9" s="82"/>
      <c r="D9" s="3" t="s">
        <v>18</v>
      </c>
      <c r="E9" s="5">
        <f>EAA!D20</f>
        <v>21939.4</v>
      </c>
    </row>
    <row r="10" spans="2:5" ht="15">
      <c r="B10" s="81"/>
      <c r="C10" s="82"/>
      <c r="D10" s="3" t="s">
        <v>19</v>
      </c>
      <c r="E10" s="5">
        <f>EAA!D21</f>
        <v>311083</v>
      </c>
    </row>
    <row r="11" spans="2:5" ht="15">
      <c r="B11" s="81"/>
      <c r="C11" s="82"/>
      <c r="D11" s="3" t="s">
        <v>20</v>
      </c>
      <c r="E11" s="5">
        <f>EAA!D22</f>
        <v>48849428</v>
      </c>
    </row>
    <row r="12" spans="2:5" ht="15">
      <c r="B12" s="81"/>
      <c r="C12" s="82"/>
      <c r="D12" s="3" t="s">
        <v>21</v>
      </c>
      <c r="E12" s="5">
        <f>EAA!D23</f>
        <v>-23994854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1084782739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43878074</v>
      </c>
    </row>
    <row r="17" spans="2:5" ht="15">
      <c r="B17" s="81"/>
      <c r="C17" s="82"/>
      <c r="D17" s="3" t="s">
        <v>26</v>
      </c>
      <c r="E17" s="5">
        <f>EAA!D30</f>
        <v>816850477</v>
      </c>
    </row>
    <row r="18" spans="2:5" ht="15">
      <c r="B18" s="81"/>
      <c r="C18" s="82"/>
      <c r="D18" s="4" t="s">
        <v>27</v>
      </c>
      <c r="E18" s="5">
        <f>EAA!D31</f>
        <v>1015087758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-766085570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-24948000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1326565156.4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3482671210.9</v>
      </c>
    </row>
    <row r="26" spans="2:5" ht="15">
      <c r="B26" s="81"/>
      <c r="C26" s="82"/>
      <c r="D26" s="4" t="s">
        <v>16</v>
      </c>
      <c r="E26" s="5">
        <f>EAA!E18</f>
        <v>1076830307</v>
      </c>
    </row>
    <row r="27" spans="2:5" ht="15">
      <c r="B27" s="81"/>
      <c r="C27" s="82"/>
      <c r="D27" s="4" t="s">
        <v>17</v>
      </c>
      <c r="E27" s="5">
        <f>EAA!E19</f>
        <v>1935546282</v>
      </c>
    </row>
    <row r="28" spans="2:5" ht="15">
      <c r="B28" s="81"/>
      <c r="C28" s="82"/>
      <c r="D28" s="3" t="s">
        <v>18</v>
      </c>
      <c r="E28" s="5">
        <f>EAA!E20</f>
        <v>1439910</v>
      </c>
    </row>
    <row r="29" spans="2:5" ht="15">
      <c r="B29" s="81"/>
      <c r="C29" s="82"/>
      <c r="D29" s="3" t="s">
        <v>19</v>
      </c>
      <c r="E29" s="5">
        <f>EAA!E21</f>
        <v>4427718.9</v>
      </c>
    </row>
    <row r="30" spans="2:5" ht="15">
      <c r="B30" s="81"/>
      <c r="C30" s="82"/>
      <c r="D30" s="3" t="s">
        <v>20</v>
      </c>
      <c r="E30" s="5">
        <f>EAA!E22</f>
        <v>411483475</v>
      </c>
    </row>
    <row r="31" spans="2:5" ht="15">
      <c r="B31" s="81"/>
      <c r="C31" s="82"/>
      <c r="D31" s="3" t="s">
        <v>21</v>
      </c>
      <c r="E31" s="5">
        <f>EAA!E23</f>
        <v>52943518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1031542037.89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53290375</v>
      </c>
    </row>
    <row r="36" spans="2:5" ht="15">
      <c r="B36" s="81"/>
      <c r="C36" s="82"/>
      <c r="D36" s="3" t="s">
        <v>26</v>
      </c>
      <c r="E36" s="5">
        <f>EAA!E30</f>
        <v>77550709</v>
      </c>
    </row>
    <row r="37" spans="2:5" ht="15">
      <c r="B37" s="81"/>
      <c r="C37" s="82"/>
      <c r="D37" s="4" t="s">
        <v>27</v>
      </c>
      <c r="E37" s="5">
        <f>EAA!E31</f>
        <v>70120376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777229588.89</v>
      </c>
    </row>
    <row r="40" spans="2:5" ht="15">
      <c r="B40" s="81"/>
      <c r="C40" s="82"/>
      <c r="D40" s="4" t="s">
        <v>30</v>
      </c>
      <c r="E40" s="5">
        <f>EAA!E34</f>
        <v>12824075</v>
      </c>
    </row>
    <row r="41" spans="2:5" ht="15">
      <c r="B41" s="81"/>
      <c r="C41" s="82"/>
      <c r="D41" s="4" t="s">
        <v>31</v>
      </c>
      <c r="E41" s="5">
        <f>EAA!E35</f>
        <v>40526914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4514213248.79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3469025016.9</v>
      </c>
    </row>
    <row r="45" spans="2:5" ht="15">
      <c r="B45" s="81"/>
      <c r="C45" s="82"/>
      <c r="D45" s="4" t="s">
        <v>16</v>
      </c>
      <c r="E45" s="5">
        <f>EAA!F18</f>
        <v>1127101826</v>
      </c>
    </row>
    <row r="46" spans="2:5" ht="15">
      <c r="B46" s="81"/>
      <c r="C46" s="82"/>
      <c r="D46" s="4" t="s">
        <v>17</v>
      </c>
      <c r="E46" s="5">
        <f>EAA!F19</f>
        <v>1887586343</v>
      </c>
    </row>
    <row r="47" spans="2:5" ht="15">
      <c r="B47" s="81"/>
      <c r="C47" s="82"/>
      <c r="D47" s="3" t="s">
        <v>18</v>
      </c>
      <c r="E47" s="5">
        <f>EAA!F20</f>
        <v>1461457</v>
      </c>
    </row>
    <row r="48" spans="2:5" ht="15">
      <c r="B48" s="81"/>
      <c r="C48" s="82"/>
      <c r="D48" s="3" t="s">
        <v>19</v>
      </c>
      <c r="E48" s="5">
        <f>EAA!F21</f>
        <v>4738801.9</v>
      </c>
    </row>
    <row r="49" spans="2:5" ht="15">
      <c r="B49" s="81"/>
      <c r="C49" s="82"/>
      <c r="D49" s="3" t="s">
        <v>20</v>
      </c>
      <c r="E49" s="5">
        <f>EAA!F22</f>
        <v>400041059</v>
      </c>
    </row>
    <row r="50" spans="2:5" ht="15">
      <c r="B50" s="81"/>
      <c r="C50" s="82"/>
      <c r="D50" s="3" t="s">
        <v>21</v>
      </c>
      <c r="E50" s="5">
        <f>EAA!F23</f>
        <v>48095530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1091870468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31441583</v>
      </c>
    </row>
    <row r="55" spans="2:5" ht="15">
      <c r="B55" s="81"/>
      <c r="C55" s="82"/>
      <c r="D55" s="3" t="s">
        <v>26</v>
      </c>
      <c r="E55" s="5">
        <f>EAA!F30</f>
        <v>64483290</v>
      </c>
    </row>
    <row r="56" spans="2:5" ht="15">
      <c r="B56" s="81"/>
      <c r="C56" s="82"/>
      <c r="D56" s="4" t="s">
        <v>27</v>
      </c>
      <c r="E56" s="5">
        <f>EAA!F31</f>
        <v>6174615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936662466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53108514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4560895484.9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255428611.4000001</v>
      </c>
    </row>
    <row r="64" spans="2:5" ht="15">
      <c r="B64" s="84"/>
      <c r="C64" s="82"/>
      <c r="D64" s="4" t="s">
        <v>16</v>
      </c>
      <c r="E64" s="5">
        <f>EAA!G18</f>
        <v>55766180</v>
      </c>
    </row>
    <row r="65" spans="2:5" ht="15">
      <c r="B65" s="84"/>
      <c r="C65" s="82"/>
      <c r="D65" s="4" t="s">
        <v>17</v>
      </c>
      <c r="E65" s="5">
        <f>EAA!G19</f>
        <v>158517061</v>
      </c>
    </row>
    <row r="66" spans="2:5" ht="15">
      <c r="B66" s="84"/>
      <c r="C66" s="82"/>
      <c r="D66" s="3" t="s">
        <v>18</v>
      </c>
      <c r="E66" s="5">
        <f>EAA!G20</f>
        <v>392.39999999990687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60291844</v>
      </c>
    </row>
    <row r="69" spans="2:5" ht="15">
      <c r="B69" s="84"/>
      <c r="C69" s="82"/>
      <c r="D69" s="3" t="s">
        <v>21</v>
      </c>
      <c r="E69" s="5">
        <f>EAA!G23</f>
        <v>-19146866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1024454308.8899999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65726866</v>
      </c>
    </row>
    <row r="74" spans="2:5" ht="15">
      <c r="B74" s="84"/>
      <c r="C74" s="82"/>
      <c r="D74" s="3" t="s">
        <v>26</v>
      </c>
      <c r="E74" s="5">
        <f>EAA!G30</f>
        <v>829917896</v>
      </c>
    </row>
    <row r="75" spans="2:5" ht="15">
      <c r="B75" s="84"/>
      <c r="C75" s="82"/>
      <c r="D75" s="4" t="s">
        <v>27</v>
      </c>
      <c r="E75" s="5">
        <f>EAA!G31</f>
        <v>1079033519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-925518447.11</v>
      </c>
    </row>
    <row r="78" spans="2:5" ht="15">
      <c r="B78" s="84"/>
      <c r="C78" s="82"/>
      <c r="D78" s="4" t="s">
        <v>30</v>
      </c>
      <c r="E78" s="5">
        <f>EAA!G34</f>
        <v>12824075</v>
      </c>
    </row>
    <row r="79" spans="2:5" ht="15">
      <c r="B79" s="84"/>
      <c r="C79" s="82"/>
      <c r="D79" s="4" t="s">
        <v>31</v>
      </c>
      <c r="E79" s="5">
        <f>EAA!G35</f>
        <v>-37529600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1279882920.29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13646194.00000009</v>
      </c>
    </row>
    <row r="83" spans="2:5" ht="15">
      <c r="B83" s="84"/>
      <c r="C83" s="82"/>
      <c r="D83" s="4" t="s">
        <v>16</v>
      </c>
      <c r="E83" s="5">
        <f>EAA!H18</f>
        <v>-50271519</v>
      </c>
    </row>
    <row r="84" spans="2:5" ht="15">
      <c r="B84" s="84"/>
      <c r="C84" s="82"/>
      <c r="D84" s="4" t="s">
        <v>17</v>
      </c>
      <c r="E84" s="5">
        <f>EAA!H19</f>
        <v>47959939</v>
      </c>
    </row>
    <row r="85" spans="2:5" ht="15">
      <c r="B85" s="84"/>
      <c r="C85" s="82"/>
      <c r="D85" s="3" t="s">
        <v>18</v>
      </c>
      <c r="E85" s="5">
        <f>EAA!H20</f>
        <v>-21547.000000000095</v>
      </c>
    </row>
    <row r="86" spans="2:5" ht="15">
      <c r="B86" s="84"/>
      <c r="C86" s="82"/>
      <c r="D86" s="3" t="s">
        <v>19</v>
      </c>
      <c r="E86" s="5">
        <f>EAA!H21</f>
        <v>-311083</v>
      </c>
    </row>
    <row r="87" spans="2:5" ht="15">
      <c r="B87" s="84"/>
      <c r="C87" s="82"/>
      <c r="D87" s="3" t="s">
        <v>20</v>
      </c>
      <c r="E87" s="5">
        <f>EAA!H22</f>
        <v>11442416</v>
      </c>
    </row>
    <row r="88" spans="2:5" ht="15">
      <c r="B88" s="84"/>
      <c r="C88" s="82"/>
      <c r="D88" s="3" t="s">
        <v>21</v>
      </c>
      <c r="E88" s="5">
        <f>EAA!H23</f>
        <v>4847988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-60328430.11000013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21848792</v>
      </c>
    </row>
    <row r="93" spans="2:5" ht="15">
      <c r="B93" s="84"/>
      <c r="C93" s="82"/>
      <c r="D93" s="3" t="s">
        <v>26</v>
      </c>
      <c r="E93" s="5">
        <f>EAA!H30</f>
        <v>13067419</v>
      </c>
    </row>
    <row r="94" spans="2:5" ht="15">
      <c r="B94" s="84"/>
      <c r="C94" s="82"/>
      <c r="D94" s="4" t="s">
        <v>27</v>
      </c>
      <c r="E94" s="5">
        <f>EAA!H31</f>
        <v>63945761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-159432877.11</v>
      </c>
    </row>
    <row r="97" spans="2:5" ht="15">
      <c r="B97" s="84"/>
      <c r="C97" s="82"/>
      <c r="D97" s="4" t="s">
        <v>30</v>
      </c>
      <c r="E97" s="5">
        <f>EAA!H34</f>
        <v>12824075</v>
      </c>
    </row>
    <row r="98" spans="2:5" ht="15">
      <c r="B98" s="84"/>
      <c r="C98" s="82"/>
      <c r="D98" s="4" t="s">
        <v>31</v>
      </c>
      <c r="E98" s="5">
        <f>EAA!H35</f>
        <v>-12581600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-46682236.110000044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Analítio del Activo</dc:title>
  <dc:subject/>
  <dc:creator>teresita_quezada</dc:creator>
  <cp:keywords/>
  <dc:description/>
  <cp:lastModifiedBy>Karim Abuchard Padilla</cp:lastModifiedBy>
  <cp:lastPrinted>2014-03-13T14:28:42Z</cp:lastPrinted>
  <dcterms:created xsi:type="dcterms:W3CDTF">2014-01-27T18:04:15Z</dcterms:created>
  <dcterms:modified xsi:type="dcterms:W3CDTF">2014-03-27T19:12:41Z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