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65" windowWidth="6855" windowHeight="7560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<sst xmlns="http://schemas.openxmlformats.org/spreadsheetml/2006/main" count="197" uniqueCount="77">
  <si>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</si>
  <si>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</si>
  <si>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</si>
  <si>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</si>
  <si>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</si>
  <si>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</si>
  <si>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</si>
  <si>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</si>
  <si>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</si>
  <si>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</si>
  <si>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</si>
  <si>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</si>
  <si>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</si>
  <si>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</si>
  <si>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</si>
  <si>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</si>
  <si>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</si>
  <si>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</si>
  <si>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</si>
  <si>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</si>
  <si>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</si>
  <si>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</si>
  <si>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</si>
  <si>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</si>
  <si>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</si>
  <si>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</si>
  <si>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</si>
  <si>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</si>
  <si>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</si>
  <si>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</si>
  <si>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</si>
  <si>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</si>
  <si>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</si>
  <si>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</si>
  <si>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</si>
  <si>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</si>
  <si>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</si>
  <si>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</si>
  <si>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</si>
  <si>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</si>
  <si>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</si>
  <si>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</si>
  <si>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</si>
  <si>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</si>
  <si>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</si>
  <si>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</si>
  <si>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</si>
  <si>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</si>
  <si>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</si>
  <si>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</si>
  <si>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</si>
  <si>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</si>
  <si>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</si>
  <si>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</si>
  <si>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</si>
  <si>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</si>
  <si>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</si>
  <si>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</si>
  <si>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</si>
  <si>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</si>
  <si>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</si>
  <si>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</si>
  <si>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</si>
  <si>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</si>
  <si>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</si>
  <si>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</si>
  <si>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</si>
  <si>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</si>
  <si>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</si>
  <si>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</si>
  <si>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</si>
  <si>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</si>
  <si>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Director de Administración</t>
  </si>
  <si>
    <t>LIC. MARIO FRANCISCO MÁRQUEZ ALBO</t>
  </si>
  <si>
    <t>DR. DAVID KERSHENOBICH STALNIKOWITS</t>
  </si>
  <si>
    <t>Director General</t>
  </si>
  <si>
    <t>Instituto Nacional de Ciencias Médicas y Nutrición Salvador Zubirán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</si>
</sst>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D1">
      <selection activeCell="D56" sqref="D56:G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76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1463898832</v>
      </c>
      <c r="H14" s="40">
        <f>SUM(H15:H27)</f>
        <v>1414675547</v>
      </c>
      <c r="I14" s="21"/>
      <c r="J14" s="21"/>
      <c r="K14" s="66" t="s">
        <v>7</v>
      </c>
      <c r="L14" s="66"/>
      <c r="M14" s="66"/>
      <c r="N14" s="66"/>
      <c r="O14" s="40">
        <f>SUM(O16:O19)</f>
        <v>48828568</v>
      </c>
      <c r="P14" s="40">
        <f>SUM(P16:P19)</f>
        <v>383350674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48828568</v>
      </c>
      <c r="P16" s="41">
        <v>248766186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134584488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359461093</v>
      </c>
      <c r="H20" s="41">
        <v>384064396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104037169</v>
      </c>
      <c r="P21" s="40">
        <f>SUM(P22:P25)</f>
        <v>440973321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103606491</v>
      </c>
      <c r="P22" s="41">
        <v>440973321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1065982784</v>
      </c>
      <c r="H25" s="41">
        <v>1008107092</v>
      </c>
      <c r="I25" s="21"/>
      <c r="J25" s="21"/>
      <c r="K25" s="33"/>
      <c r="L25" s="67" t="s">
        <v>40</v>
      </c>
      <c r="M25" s="67"/>
      <c r="N25" s="67"/>
      <c r="O25" s="41">
        <v>430678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38454955</v>
      </c>
      <c r="H27" s="41">
        <v>22504059</v>
      </c>
      <c r="I27" s="21"/>
      <c r="J27" s="20"/>
      <c r="K27" s="66" t="s">
        <v>69</v>
      </c>
      <c r="L27" s="66"/>
      <c r="M27" s="66"/>
      <c r="N27" s="66"/>
      <c r="O27" s="40">
        <f>O14-O21</f>
        <v>-55208601</v>
      </c>
      <c r="P27" s="40">
        <f>P14-P21</f>
        <v>-57622647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1488964395</v>
      </c>
      <c r="H29" s="40">
        <f>SUM(H30:H48)</f>
        <v>1385405942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833696969</v>
      </c>
      <c r="H30" s="41">
        <v>774865409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448447250</v>
      </c>
      <c r="H31" s="41">
        <v>418488201</v>
      </c>
      <c r="I31" s="21"/>
      <c r="J31" s="20"/>
      <c r="K31" s="66" t="s">
        <v>7</v>
      </c>
      <c r="L31" s="66"/>
      <c r="M31" s="66"/>
      <c r="N31" s="66"/>
      <c r="O31" s="40">
        <f>O33+O36+O37</f>
        <v>138751188</v>
      </c>
      <c r="P31" s="40">
        <f>P33+P36+P37</f>
        <v>74103364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206820176</v>
      </c>
      <c r="H32" s="41">
        <v>192052332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12914230</v>
      </c>
      <c r="P36" s="41">
        <v>38531258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125836958</v>
      </c>
      <c r="P37" s="41">
        <v>35572106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108748543</v>
      </c>
      <c r="P39" s="40">
        <f>P41+P44+P45</f>
        <v>16203459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98923210</v>
      </c>
      <c r="P44" s="41">
        <v>13150665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9825333</v>
      </c>
      <c r="P45" s="41">
        <v>3052794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30002645</v>
      </c>
      <c r="P47" s="40">
        <f>P31-P39</f>
        <v>57899905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-25065563</v>
      </c>
      <c r="H50" s="59">
        <f>H14-H29</f>
        <v>29269605</v>
      </c>
      <c r="I50" s="55"/>
      <c r="J50" s="69" t="s">
        <v>71</v>
      </c>
      <c r="K50" s="69"/>
      <c r="L50" s="69"/>
      <c r="M50" s="69"/>
      <c r="N50" s="69"/>
      <c r="O50" s="59">
        <f>G50+O27+O47</f>
        <v>-50271519</v>
      </c>
      <c r="P50" s="59">
        <f>H50+P27+P47</f>
        <v>29546863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74</v>
      </c>
      <c r="E57" s="70"/>
      <c r="F57" s="70"/>
      <c r="G57" s="70"/>
      <c r="H57" s="20"/>
      <c r="I57" s="53"/>
      <c r="J57" s="20"/>
      <c r="K57" s="19"/>
      <c r="L57" s="70" t="s">
        <v>73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75</v>
      </c>
      <c r="E58" s="71"/>
      <c r="F58" s="71"/>
      <c r="G58" s="71"/>
      <c r="H58" s="20"/>
      <c r="I58" s="53"/>
      <c r="J58" s="20"/>
      <c r="L58" s="71" t="s">
        <v>72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79.5">
      <c r="A4" s="80" t="s">
        <v>5</v>
      </c>
      <c r="B4" s="80"/>
      <c r="C4" s="80"/>
      <c r="D4" s="80"/>
      <c r="E4" s="80"/>
      <c r="F4" s="80"/>
      <c r="G4" s="15" t="str">
        <f>EFE!E6</f>
        <v>Instituto Nacional de Ciencias Médicas y Nutrición Salvador Zubirán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1463898832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359461093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1065982784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38454955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1488964395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833696969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448447250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206820176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-25065563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48828568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48828568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104037169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103606491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430678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-55208601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138751188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12914230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125836958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108748543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98923210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9825333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30002645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-50271519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1414675547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384064396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1008107092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22504059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1385405942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774865409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418488201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192052332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29269605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383350674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248766186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134584488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440973321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440973321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-57622647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74103364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38531258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35572106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16203459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13150665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3052794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57899905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29546863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DR. DAVID KERSHENOBICH STALNIKOWITS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General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LIC. MARIO FRANCISCO MÁRQUEZ ALBO</v>
      </c>
    </row>
    <row r="116" spans="3:7" ht="15">
      <c r="C116" s="85"/>
      <c r="D116" s="85"/>
      <c r="E116" s="85"/>
      <c r="F116" s="16" t="s">
        <v>56</v>
      </c>
      <c r="G116" s="17" t="str">
        <f>EFE!L58</f>
        <v>Director de Administración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Karim Abuchard Padilla</cp:lastModifiedBy>
  <cp:lastPrinted>2014-03-11T19:30:52Z</cp:lastPrinted>
  <dcterms:created xsi:type="dcterms:W3CDTF">2014-01-27T17:55:30Z</dcterms:created>
  <dcterms:modified xsi:type="dcterms:W3CDTF">2014-03-27T19:13:04Z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