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<sst xmlns="http://schemas.openxmlformats.org/spreadsheetml/2006/main" count="67" uniqueCount="64">
  <si>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SUBDIRECTORA DE RECURSOS FINANCIEROS</t>
  </si>
  <si>
    <t>DIRECTOR DE ADMINISTRACIÓN</t>
  </si>
  <si>
    <t>L.C. MARIA GUADALUPE SERRANO CORNEJO</t>
  </si>
  <si>
    <t>DR.MARCOS HERNÁNDEZ GONZÁLEZ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</si>
  <si>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</si>
  <si>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</si>
  <si>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</si>
  <si>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</si>
  <si>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</si>
  <si>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</si>
  <si>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</si>
  <si>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</si>
  <si>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</si>
  <si>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</si>
  <si>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</si>
  <si>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</si>
  <si>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</si>
  <si>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</si>
  <si>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</si>
  <si>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</si>
  <si>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</si>
  <si>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</si>
  <si>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</si>
  <si>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</si>
  <si>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</si>
  <si>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</si>
  <si>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</si>
  <si>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</si>
  <si>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</si>
  <si>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</si>
  <si>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</si>
  <si>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</si>
  <si>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</si>
  <si>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</si>
  <si>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</si>
  <si>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</si>
  <si>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</si>
  <si>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</si>
  <si>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</si>
  <si>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</si>
  <si>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</si>
  <si>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</si>
  <si>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</si>
  <si>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</si>
  <si>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</si>
  <si>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</si>
  <si>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</si>
  <si>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</si>
  <si>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</si>
  <si>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</si>
  <si>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</si>
  <si>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</si>
  <si>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</si>
  <si>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</si>
  <si>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</si>
  <si>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</si>
  <si>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</si>
  <si>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</si>
  <si>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NEUROLOGIA Y NEUROCIRUGIA MANUEL VELASCO SUAREZ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</si>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</sst>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Instituto%20Nacional%20de%20Neurolog&#237;a%20y%20Neurocirug&#237;a%20Manuel%20Velasco%20Su&#225;rez\Archivos%20origen\NCK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18086861</v>
          </cell>
          <cell r="E18">
            <v>153423</v>
          </cell>
          <cell r="I18">
            <v>9874246</v>
          </cell>
          <cell r="J18">
            <v>13037780</v>
          </cell>
        </row>
        <row r="19">
          <cell r="D19">
            <v>26696439</v>
          </cell>
          <cell r="E19">
            <v>37667458</v>
          </cell>
          <cell r="I19">
            <v>0</v>
          </cell>
          <cell r="J19">
            <v>0</v>
          </cell>
        </row>
        <row r="20">
          <cell r="D20">
            <v>28536</v>
          </cell>
          <cell r="E20">
            <v>242246</v>
          </cell>
          <cell r="I20">
            <v>0</v>
          </cell>
          <cell r="J20">
            <v>0</v>
          </cell>
        </row>
        <row r="21">
          <cell r="D21">
            <v>0</v>
          </cell>
          <cell r="I21">
            <v>0</v>
          </cell>
          <cell r="J21">
            <v>0</v>
          </cell>
        </row>
        <row r="22">
          <cell r="D22">
            <v>26609114</v>
          </cell>
          <cell r="E22">
            <v>19629173</v>
          </cell>
          <cell r="I22">
            <v>10258122</v>
          </cell>
          <cell r="J22">
            <v>0</v>
          </cell>
        </row>
        <row r="23">
          <cell r="D23">
            <v>-7651997</v>
          </cell>
          <cell r="E23">
            <v>-5079283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14691916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559041209</v>
          </cell>
          <cell r="E33">
            <v>548072391</v>
          </cell>
          <cell r="I33">
            <v>0</v>
          </cell>
          <cell r="J33">
            <v>0</v>
          </cell>
        </row>
        <row r="34">
          <cell r="D34">
            <v>625880490</v>
          </cell>
          <cell r="E34">
            <v>623779598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-658993259</v>
          </cell>
          <cell r="E36">
            <v>-615893475</v>
          </cell>
          <cell r="I36">
            <v>0</v>
          </cell>
          <cell r="J36">
            <v>0</v>
          </cell>
        </row>
        <row r="38">
          <cell r="D38">
            <v>0</v>
          </cell>
          <cell r="E38">
            <v>0</v>
          </cell>
        </row>
        <row r="39">
          <cell r="E39">
            <v>0</v>
          </cell>
        </row>
        <row r="46">
          <cell r="I46">
            <v>286371613</v>
          </cell>
          <cell r="J46">
            <v>286371613</v>
          </cell>
        </row>
        <row r="47">
          <cell r="I47">
            <v>315972431</v>
          </cell>
          <cell r="J47">
            <v>306555724</v>
          </cell>
        </row>
        <row r="48">
          <cell r="I48">
            <v>0</v>
          </cell>
          <cell r="J48">
            <v>0</v>
          </cell>
        </row>
        <row r="52">
          <cell r="I52">
            <v>-46522660</v>
          </cell>
          <cell r="J52">
            <v>-33027940</v>
          </cell>
        </row>
        <row r="53">
          <cell r="I53">
            <v>-391776743</v>
          </cell>
          <cell r="J53">
            <v>-355194114</v>
          </cell>
        </row>
        <row r="54">
          <cell r="I54">
            <v>390828468</v>
          </cell>
          <cell r="J54">
            <v>390828468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56857227</v>
      </c>
      <c r="E14" s="35">
        <f>E16+E26</f>
        <v>37983089</v>
      </c>
      <c r="F14" s="3"/>
      <c r="G14" s="65" t="s">
        <v>53</v>
      </c>
      <c r="H14" s="65"/>
      <c r="I14" s="35">
        <f>I16+I27</f>
        <v>24950038</v>
      </c>
      <c r="J14" s="35">
        <f>J16+J27</f>
        <v>3163534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13757443</v>
      </c>
      <c r="E16" s="35">
        <f>SUM(E18:E24)</f>
        <v>24913379</v>
      </c>
      <c r="F16" s="3"/>
      <c r="G16" s="65" t="s">
        <v>51</v>
      </c>
      <c r="H16" s="65"/>
      <c r="I16" s="35">
        <f>SUM(I18:I25)</f>
        <v>24950038</v>
      </c>
      <c r="J16" s="35">
        <f>SUM(J18:J25)</f>
        <v>3163534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0</v>
      </c>
      <c r="E18" s="31">
        <f>IF(D18&gt;0,0,'[1]ESF'!D18-'[1]ESF'!E18)</f>
        <v>17933438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3163534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10971019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213710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6979941</v>
      </c>
      <c r="F22" s="3"/>
      <c r="G22" s="66" t="s">
        <v>41</v>
      </c>
      <c r="H22" s="66"/>
      <c r="I22" s="31">
        <f>IF('[1]ESF'!I22&gt;'[1]ESF'!J22,'[1]ESF'!I22-'[1]ESF'!J22,0)</f>
        <v>10258122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2572714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14691916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43099784</v>
      </c>
      <c r="E26" s="35">
        <f>SUM(E28:E36)</f>
        <v>13069710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10968818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2100892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43099784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9416707</v>
      </c>
      <c r="J36" s="35">
        <f>J38+J44+J52</f>
        <v>50077349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9416707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9416707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0</v>
      </c>
      <c r="J44" s="35">
        <f>SUM(J46:J50)</f>
        <v>50077349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13494720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0</v>
      </c>
      <c r="J47" s="31">
        <f>IF(I47&gt;0,0,'[1]ESF'!J53-'[1]ESF'!I53)</f>
        <v>36582629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7:I7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3:C33"/>
    <mergeCell ref="B21:C21"/>
    <mergeCell ref="B22:C22"/>
    <mergeCell ref="B23:C23"/>
    <mergeCell ref="B24:C24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11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2014-03-22T02:39:45Z</dcterms:created>
  <dcterms:modified xsi:type="dcterms:W3CDTF">2014-03-22T02:41:13Z</dcterms:modified>
  <cp:category/>
  <cp:version/>
  <cp:contentType/>
  <cp:contentStatus/>
</cp:coreProperties>
</file>