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<sst xmlns="http://schemas.openxmlformats.org/spreadsheetml/2006/main" count="157" uniqueCount="53">
  <si>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</si>
  <si>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</si>
  <si>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</si>
  <si>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</si>
  <si>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</si>
  <si>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</si>
  <si>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</si>
  <si>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</si>
  <si>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</si>
  <si>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</si>
  <si>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</si>
  <si>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</si>
  <si>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</si>
  <si>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</si>
  <si>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</si>
  <si>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</si>
  <si>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</si>
  <si>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</si>
  <si>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</si>
  <si>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</si>
  <si>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</si>
  <si>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</si>
  <si>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</si>
  <si>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</si>
  <si>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</si>
  <si>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</si>
  <si>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</si>
  <si>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</si>
  <si>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</si>
  <si>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</si>
  <si>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</si>
  <si>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</si>
  <si>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</si>
  <si>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</si>
  <si>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</si>
  <si>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</si>
  <si>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</si>
  <si>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</si>
  <si>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</si>
  <si>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</si>
  <si>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</si>
  <si>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</si>
  <si>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</si>
  <si>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</si>
  <si>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</si>
  <si>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</si>
  <si>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</si>
  <si>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</si>
  <si>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NEUROLOGIA Y NEUROCIRUGIA MANUEL VELASCO SUAREZ</t>
  </si>
  <si>
    <t>L.C. MARIA GUADALUPE SERRANO CORNEJO</t>
  </si>
  <si>
    <t>SUBDIRECTORA DE RECURSOS FINANCIEROS</t>
  </si>
  <si>
    <t xml:space="preserve">DR.MARCOS HERNÁNDEZ GONZÁLEZ </t>
  </si>
  <si>
    <t>DIRECTOR DE ADMINISTRÁCION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</si>
</sst>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52613017</v>
      </c>
      <c r="E16" s="31">
        <f>SUM(E18:E24)</f>
        <v>114122579</v>
      </c>
      <c r="F16" s="31">
        <f>SUM(F18:F24)</f>
        <v>102966643</v>
      </c>
      <c r="G16" s="31">
        <f>D16+E16-F16</f>
        <v>63768953</v>
      </c>
      <c r="H16" s="31">
        <f>G16-D16</f>
        <v>11155936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153423</f>
        <v>153423</v>
      </c>
      <c r="E18" s="37">
        <v>83770710</v>
      </c>
      <c r="F18" s="37">
        <v>65837272</v>
      </c>
      <c r="G18" s="38">
        <f>D18+E18-F18</f>
        <v>18086861</v>
      </c>
      <c r="H18" s="38">
        <f>G18-D18</f>
        <v>17933438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37667458</v>
      </c>
      <c r="E19" s="37">
        <v>-2114786</v>
      </c>
      <c r="F19" s="37">
        <v>8856233</v>
      </c>
      <c r="G19" s="38">
        <f aca="true" t="shared" si="0" ref="G19:G24">D19+E19-F19</f>
        <v>26696439</v>
      </c>
      <c r="H19" s="38">
        <f aca="true" t="shared" si="1" ref="H19:H24">G19-D19</f>
        <v>-10971019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242246</v>
      </c>
      <c r="E20" s="37">
        <v>5768507</v>
      </c>
      <c r="F20" s="37">
        <v>5982217</v>
      </c>
      <c r="G20" s="38">
        <f t="shared" si="0"/>
        <v>28536</v>
      </c>
      <c r="H20" s="38">
        <f t="shared" si="1"/>
        <v>-213710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19629173</v>
      </c>
      <c r="E22" s="37">
        <v>13621755</v>
      </c>
      <c r="F22" s="37">
        <v>6641814</v>
      </c>
      <c r="G22" s="38">
        <f t="shared" si="0"/>
        <v>26609114</v>
      </c>
      <c r="H22" s="38">
        <f t="shared" si="1"/>
        <v>6979941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-5079283</v>
      </c>
      <c r="E23" s="37">
        <v>-2495146</v>
      </c>
      <c r="F23" s="37">
        <v>77568</v>
      </c>
      <c r="G23" s="38">
        <f t="shared" si="0"/>
        <v>-7651997</v>
      </c>
      <c r="H23" s="38">
        <f t="shared" si="1"/>
        <v>-2572714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f>12343983+3227556</f>
        <v>15571539</v>
      </c>
      <c r="F24" s="37">
        <v>15571539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555958514</v>
      </c>
      <c r="E26" s="31">
        <f>SUM(E28:E36)</f>
        <v>66608316</v>
      </c>
      <c r="F26" s="31">
        <f>SUM(F28:F36)</f>
        <v>96638390.32</v>
      </c>
      <c r="G26" s="31">
        <f>D26+E26-F26</f>
        <v>525928439.68</v>
      </c>
      <c r="H26" s="31">
        <f>G26-D26</f>
        <v>-30030074.319999993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548072391</v>
      </c>
      <c r="E30" s="37">
        <v>22334106</v>
      </c>
      <c r="F30" s="37">
        <v>11365288.32</v>
      </c>
      <c r="G30" s="38">
        <f t="shared" si="2"/>
        <v>559041208.68</v>
      </c>
      <c r="H30" s="38">
        <f t="shared" si="3"/>
        <v>10968817.679999948</v>
      </c>
      <c r="I30" s="35"/>
    </row>
    <row r="31" spans="1:9" ht="19.5" customHeight="1">
      <c r="A31" s="33"/>
      <c r="B31" s="56" t="s">
        <v>27</v>
      </c>
      <c r="C31" s="56"/>
      <c r="D31" s="37">
        <v>623779598</v>
      </c>
      <c r="E31" s="37">
        <v>23754770</v>
      </c>
      <c r="F31" s="37">
        <v>21653878</v>
      </c>
      <c r="G31" s="38">
        <f t="shared" si="2"/>
        <v>625880490</v>
      </c>
      <c r="H31" s="38">
        <f t="shared" si="3"/>
        <v>2100892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-615893475</v>
      </c>
      <c r="E33" s="37">
        <v>20519440</v>
      </c>
      <c r="F33" s="37">
        <v>63619224</v>
      </c>
      <c r="G33" s="38">
        <f t="shared" si="2"/>
        <v>-658993259</v>
      </c>
      <c r="H33" s="38">
        <f t="shared" si="3"/>
        <v>-43099784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608571531</v>
      </c>
      <c r="E38" s="31">
        <f>E16+E26</f>
        <v>180730895</v>
      </c>
      <c r="F38" s="31">
        <f>F16+F26</f>
        <v>199605033.32</v>
      </c>
      <c r="G38" s="31">
        <f>G16+G26</f>
        <v>589697392.6800001</v>
      </c>
      <c r="H38" s="31">
        <f>H16+H26</f>
        <v>-18874138.319999993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51</v>
      </c>
      <c r="C44" s="68"/>
      <c r="D44" s="13"/>
      <c r="E44" s="68" t="s">
        <v>49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52</v>
      </c>
      <c r="C45" s="67"/>
      <c r="D45" s="45"/>
      <c r="E45" s="67" t="s">
        <v>50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0.7086614173228347" right="0" top="0.3937007874015748" bottom="0.590551181102362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52613017</v>
      </c>
    </row>
    <row r="7" spans="2:5" ht="15">
      <c r="B7" s="81"/>
      <c r="C7" s="82"/>
      <c r="D7" s="4" t="s">
        <v>16</v>
      </c>
      <c r="E7" s="5">
        <f>EAA!D18</f>
        <v>153423</v>
      </c>
    </row>
    <row r="8" spans="2:5" ht="15">
      <c r="B8" s="81"/>
      <c r="C8" s="82"/>
      <c r="D8" s="4" t="s">
        <v>17</v>
      </c>
      <c r="E8" s="5">
        <f>EAA!D19</f>
        <v>37667458</v>
      </c>
    </row>
    <row r="9" spans="2:5" ht="15">
      <c r="B9" s="81"/>
      <c r="C9" s="82"/>
      <c r="D9" s="3" t="s">
        <v>18</v>
      </c>
      <c r="E9" s="5">
        <f>EAA!D20</f>
        <v>242246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19629173</v>
      </c>
    </row>
    <row r="12" spans="2:5" ht="15">
      <c r="B12" s="81"/>
      <c r="C12" s="82"/>
      <c r="D12" s="3" t="s">
        <v>21</v>
      </c>
      <c r="E12" s="5">
        <f>EAA!D23</f>
        <v>-5079283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555958514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548072391</v>
      </c>
    </row>
    <row r="18" spans="2:5" ht="15">
      <c r="B18" s="81"/>
      <c r="C18" s="82"/>
      <c r="D18" s="4" t="s">
        <v>27</v>
      </c>
      <c r="E18" s="5">
        <f>EAA!D31</f>
        <v>623779598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-615893475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608571531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114122579</v>
      </c>
    </row>
    <row r="26" spans="2:5" ht="15">
      <c r="B26" s="81"/>
      <c r="C26" s="82"/>
      <c r="D26" s="4" t="s">
        <v>16</v>
      </c>
      <c r="E26" s="5">
        <f>EAA!E18</f>
        <v>83770710</v>
      </c>
    </row>
    <row r="27" spans="2:5" ht="15">
      <c r="B27" s="81"/>
      <c r="C27" s="82"/>
      <c r="D27" s="4" t="s">
        <v>17</v>
      </c>
      <c r="E27" s="5">
        <f>EAA!E19</f>
        <v>-2114786</v>
      </c>
    </row>
    <row r="28" spans="2:5" ht="15">
      <c r="B28" s="81"/>
      <c r="C28" s="82"/>
      <c r="D28" s="3" t="s">
        <v>18</v>
      </c>
      <c r="E28" s="5">
        <f>EAA!E20</f>
        <v>5768507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13621755</v>
      </c>
    </row>
    <row r="31" spans="2:5" ht="15">
      <c r="B31" s="81"/>
      <c r="C31" s="82"/>
      <c r="D31" s="3" t="s">
        <v>21</v>
      </c>
      <c r="E31" s="5">
        <f>EAA!E23</f>
        <v>-2495146</v>
      </c>
    </row>
    <row r="32" spans="2:5" ht="15">
      <c r="B32" s="81"/>
      <c r="C32" s="82"/>
      <c r="D32" s="3" t="s">
        <v>22</v>
      </c>
      <c r="E32" s="5">
        <f>EAA!E24</f>
        <v>15571539</v>
      </c>
    </row>
    <row r="33" spans="2:5" ht="15">
      <c r="B33" s="81"/>
      <c r="C33" s="82"/>
      <c r="D33" s="7" t="s">
        <v>23</v>
      </c>
      <c r="E33" s="2">
        <f>EAA!E26</f>
        <v>66608316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22334106</v>
      </c>
    </row>
    <row r="37" spans="2:5" ht="15">
      <c r="B37" s="81"/>
      <c r="C37" s="82"/>
      <c r="D37" s="4" t="s">
        <v>27</v>
      </c>
      <c r="E37" s="5">
        <f>EAA!E31</f>
        <v>23754770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20519440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180730895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102966643</v>
      </c>
    </row>
    <row r="45" spans="2:5" ht="15">
      <c r="B45" s="81"/>
      <c r="C45" s="82"/>
      <c r="D45" s="4" t="s">
        <v>16</v>
      </c>
      <c r="E45" s="5">
        <f>EAA!F18</f>
        <v>65837272</v>
      </c>
    </row>
    <row r="46" spans="2:5" ht="15">
      <c r="B46" s="81"/>
      <c r="C46" s="82"/>
      <c r="D46" s="4" t="s">
        <v>17</v>
      </c>
      <c r="E46" s="5">
        <f>EAA!F19</f>
        <v>8856233</v>
      </c>
    </row>
    <row r="47" spans="2:5" ht="15">
      <c r="B47" s="81"/>
      <c r="C47" s="82"/>
      <c r="D47" s="3" t="s">
        <v>18</v>
      </c>
      <c r="E47" s="5">
        <f>EAA!F20</f>
        <v>5982217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6641814</v>
      </c>
    </row>
    <row r="50" spans="2:5" ht="15">
      <c r="B50" s="81"/>
      <c r="C50" s="82"/>
      <c r="D50" s="3" t="s">
        <v>21</v>
      </c>
      <c r="E50" s="5">
        <f>EAA!F23</f>
        <v>77568</v>
      </c>
    </row>
    <row r="51" spans="2:5" ht="15">
      <c r="B51" s="81"/>
      <c r="C51" s="82"/>
      <c r="D51" s="3" t="s">
        <v>22</v>
      </c>
      <c r="E51" s="5">
        <f>EAA!F24</f>
        <v>15571539</v>
      </c>
    </row>
    <row r="52" spans="2:5" ht="15">
      <c r="B52" s="81"/>
      <c r="C52" s="82"/>
      <c r="D52" s="7" t="s">
        <v>23</v>
      </c>
      <c r="E52" s="2">
        <f>EAA!F26</f>
        <v>96638390.32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11365288.32</v>
      </c>
    </row>
    <row r="56" spans="2:5" ht="15">
      <c r="B56" s="81"/>
      <c r="C56" s="82"/>
      <c r="D56" s="4" t="s">
        <v>27</v>
      </c>
      <c r="E56" s="5">
        <f>EAA!F31</f>
        <v>21653878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63619224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199605033.32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63768953</v>
      </c>
    </row>
    <row r="64" spans="2:5" ht="15">
      <c r="B64" s="84"/>
      <c r="C64" s="82"/>
      <c r="D64" s="4" t="s">
        <v>16</v>
      </c>
      <c r="E64" s="5">
        <f>EAA!G18</f>
        <v>18086861</v>
      </c>
    </row>
    <row r="65" spans="2:5" ht="15">
      <c r="B65" s="84"/>
      <c r="C65" s="82"/>
      <c r="D65" s="4" t="s">
        <v>17</v>
      </c>
      <c r="E65" s="5">
        <f>EAA!G19</f>
        <v>26696439</v>
      </c>
    </row>
    <row r="66" spans="2:5" ht="15">
      <c r="B66" s="84"/>
      <c r="C66" s="82"/>
      <c r="D66" s="3" t="s">
        <v>18</v>
      </c>
      <c r="E66" s="5">
        <f>EAA!G20</f>
        <v>28536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26609114</v>
      </c>
    </row>
    <row r="69" spans="2:5" ht="15">
      <c r="B69" s="84"/>
      <c r="C69" s="82"/>
      <c r="D69" s="3" t="s">
        <v>21</v>
      </c>
      <c r="E69" s="5">
        <f>EAA!G23</f>
        <v>-7651997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525928439.68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559041208.68</v>
      </c>
    </row>
    <row r="75" spans="2:5" ht="15">
      <c r="B75" s="84"/>
      <c r="C75" s="82"/>
      <c r="D75" s="4" t="s">
        <v>27</v>
      </c>
      <c r="E75" s="5">
        <f>EAA!G31</f>
        <v>625880490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-658993259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589697392.6800001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11155936</v>
      </c>
    </row>
    <row r="83" spans="2:5" ht="15">
      <c r="B83" s="84"/>
      <c r="C83" s="82"/>
      <c r="D83" s="4" t="s">
        <v>16</v>
      </c>
      <c r="E83" s="5">
        <f>EAA!H18</f>
        <v>17933438</v>
      </c>
    </row>
    <row r="84" spans="2:5" ht="15">
      <c r="B84" s="84"/>
      <c r="C84" s="82"/>
      <c r="D84" s="4" t="s">
        <v>17</v>
      </c>
      <c r="E84" s="5">
        <f>EAA!H19</f>
        <v>-10971019</v>
      </c>
    </row>
    <row r="85" spans="2:5" ht="15">
      <c r="B85" s="84"/>
      <c r="C85" s="82"/>
      <c r="D85" s="3" t="s">
        <v>18</v>
      </c>
      <c r="E85" s="5">
        <f>EAA!H20</f>
        <v>-213710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6979941</v>
      </c>
    </row>
    <row r="88" spans="2:5" ht="15">
      <c r="B88" s="84"/>
      <c r="C88" s="82"/>
      <c r="D88" s="3" t="s">
        <v>21</v>
      </c>
      <c r="E88" s="5">
        <f>EAA!H23</f>
        <v>-2572714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-30030074.319999993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10968817.679999948</v>
      </c>
    </row>
    <row r="94" spans="2:5" ht="15">
      <c r="B94" s="84"/>
      <c r="C94" s="82"/>
      <c r="D94" s="4" t="s">
        <v>27</v>
      </c>
      <c r="E94" s="5">
        <f>EAA!H31</f>
        <v>2100892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-43099784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-18874138.319999993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fernando_blanco</cp:lastModifiedBy>
  <cp:lastPrinted>2014-03-14T20:22:56Z</cp:lastPrinted>
  <dcterms:created xsi:type="dcterms:W3CDTF">2014-01-27T18:04:15Z</dcterms:created>
  <dcterms:modified xsi:type="dcterms:W3CDTF">2014-03-24T18:07:50Z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