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<sst xmlns="http://schemas.openxmlformats.org/spreadsheetml/2006/main" count="67" uniqueCount="64">
  <si>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ADMINISTRACION</t>
  </si>
  <si>
    <t>SUBDIRECTOR DE FINANZAS</t>
  </si>
  <si>
    <t>LIC. MARCO ANTONIO HERNANDEZ GONZALEZ</t>
  </si>
  <si>
    <t>C. LEANDRO MIGUEL HERNANDEZ ORTA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</si>
  <si>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</si>
  <si>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</si>
  <si>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</si>
  <si>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</si>
  <si>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</si>
  <si>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</si>
  <si>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</si>
  <si>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</si>
  <si>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</si>
  <si>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</si>
  <si>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</si>
  <si>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</si>
  <si>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</si>
  <si>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</si>
  <si>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</si>
  <si>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</si>
  <si>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</si>
  <si>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</si>
  <si>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</si>
  <si>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</si>
  <si>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</si>
  <si>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</si>
  <si>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</si>
  <si>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</si>
  <si>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</si>
  <si>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</si>
  <si>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</si>
  <si>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</si>
  <si>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</si>
  <si>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</si>
  <si>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</si>
  <si>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</si>
  <si>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</si>
  <si>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</si>
  <si>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</si>
  <si>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</si>
  <si>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</si>
  <si>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</si>
  <si>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</si>
  <si>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</si>
  <si>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</si>
  <si>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</si>
  <si>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</si>
  <si>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</si>
  <si>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</si>
  <si>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</si>
  <si>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</si>
  <si>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</si>
  <si>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</si>
  <si>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</si>
  <si>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</si>
  <si>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</si>
  <si>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</si>
  <si>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</si>
  <si>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PEDIATRIA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</si>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</sst>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Instituto%20Nacional%20de%20Pediatr&#237;a\Archivos%20origen\NCZ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8126817</v>
          </cell>
          <cell r="E18">
            <v>13910114</v>
          </cell>
          <cell r="I18">
            <v>42515404</v>
          </cell>
          <cell r="J18">
            <v>163215896</v>
          </cell>
        </row>
        <row r="19">
          <cell r="D19">
            <v>43409009</v>
          </cell>
          <cell r="E19">
            <v>165457095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36768456</v>
          </cell>
          <cell r="E22">
            <v>19617691</v>
          </cell>
          <cell r="I22">
            <v>58214275</v>
          </cell>
          <cell r="J22">
            <v>30173714</v>
          </cell>
        </row>
        <row r="23">
          <cell r="D23">
            <v>-2810627</v>
          </cell>
          <cell r="E23">
            <v>-2714866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1042894043</v>
          </cell>
          <cell r="E33">
            <v>972685609</v>
          </cell>
          <cell r="I33">
            <v>0</v>
          </cell>
          <cell r="J33">
            <v>0</v>
          </cell>
        </row>
        <row r="34">
          <cell r="D34">
            <v>583472048</v>
          </cell>
          <cell r="E34">
            <v>686892257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-880206559</v>
          </cell>
          <cell r="E36">
            <v>-939439933</v>
          </cell>
          <cell r="I36">
            <v>0</v>
          </cell>
          <cell r="J36">
            <v>0</v>
          </cell>
        </row>
        <row r="37">
          <cell r="D37">
            <v>58214275</v>
          </cell>
          <cell r="E37">
            <v>30173714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481758028</v>
          </cell>
          <cell r="J46">
            <v>416156489</v>
          </cell>
        </row>
        <row r="47">
          <cell r="I47">
            <v>192647846</v>
          </cell>
          <cell r="J47">
            <v>183469121</v>
          </cell>
        </row>
        <row r="48">
          <cell r="J48">
            <v>0</v>
          </cell>
        </row>
        <row r="52">
          <cell r="I52">
            <v>-30537316</v>
          </cell>
          <cell r="J52">
            <v>-49877601</v>
          </cell>
        </row>
        <row r="53">
          <cell r="I53">
            <v>145269225</v>
          </cell>
          <cell r="J53">
            <v>-623250911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826694973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7" t="s">
        <v>63</v>
      </c>
      <c r="D3" s="67"/>
      <c r="E3" s="67"/>
      <c r="F3" s="67"/>
      <c r="G3" s="67"/>
      <c r="H3" s="67"/>
      <c r="I3" s="67"/>
      <c r="J3" s="56"/>
      <c r="K3" s="56"/>
    </row>
    <row r="4" spans="1:11" ht="13.5" customHeight="1">
      <c r="A4" s="59"/>
      <c r="C4" s="67" t="s">
        <v>62</v>
      </c>
      <c r="D4" s="67"/>
      <c r="E4" s="67"/>
      <c r="F4" s="67"/>
      <c r="G4" s="67"/>
      <c r="H4" s="67"/>
      <c r="I4" s="67"/>
      <c r="J4" s="59"/>
      <c r="K4" s="59"/>
    </row>
    <row r="5" spans="1:11" ht="13.5" customHeight="1">
      <c r="A5" s="55"/>
      <c r="C5" s="67" t="s">
        <v>61</v>
      </c>
      <c r="D5" s="67"/>
      <c r="E5" s="67"/>
      <c r="F5" s="67"/>
      <c r="G5" s="67"/>
      <c r="H5" s="67"/>
      <c r="I5" s="67"/>
      <c r="J5" s="59"/>
      <c r="K5" s="59"/>
    </row>
    <row r="6" spans="1:11" ht="13.5" customHeight="1">
      <c r="A6" s="55"/>
      <c r="C6" s="67" t="s">
        <v>60</v>
      </c>
      <c r="D6" s="67"/>
      <c r="E6" s="67"/>
      <c r="F6" s="67"/>
      <c r="G6" s="67"/>
      <c r="H6" s="67"/>
      <c r="I6" s="67"/>
      <c r="J6" s="59"/>
      <c r="K6" s="59"/>
    </row>
    <row r="7" spans="1:10" ht="19.5" customHeight="1">
      <c r="A7" s="55"/>
      <c r="B7" s="58" t="s">
        <v>59</v>
      </c>
      <c r="C7" s="69" t="s">
        <v>58</v>
      </c>
      <c r="D7" s="69"/>
      <c r="E7" s="69"/>
      <c r="F7" s="69"/>
      <c r="G7" s="69"/>
      <c r="H7" s="69"/>
      <c r="I7" s="69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8" t="s">
        <v>57</v>
      </c>
      <c r="C11" s="68"/>
      <c r="D11" s="47" t="s">
        <v>56</v>
      </c>
      <c r="E11" s="47" t="s">
        <v>55</v>
      </c>
      <c r="F11" s="48"/>
      <c r="G11" s="68" t="s">
        <v>57</v>
      </c>
      <c r="H11" s="68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231347353</v>
      </c>
      <c r="E14" s="35">
        <f>E16+E26</f>
        <v>174633134</v>
      </c>
      <c r="F14" s="3"/>
      <c r="G14" s="66" t="s">
        <v>53</v>
      </c>
      <c r="H14" s="66"/>
      <c r="I14" s="35">
        <f>I16+I27</f>
        <v>28040561</v>
      </c>
      <c r="J14" s="35">
        <f>J16+J27</f>
        <v>120700492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127927144</v>
      </c>
      <c r="E16" s="35">
        <f>SUM(E18:E24)</f>
        <v>17150765</v>
      </c>
      <c r="F16" s="3"/>
      <c r="G16" s="66" t="s">
        <v>51</v>
      </c>
      <c r="H16" s="66"/>
      <c r="I16" s="35">
        <f>SUM(I18:I25)</f>
        <v>28040561</v>
      </c>
      <c r="J16" s="35">
        <f>SUM(J18:J25)</f>
        <v>120700492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5783297</v>
      </c>
      <c r="E18" s="31">
        <f>IF(D18&gt;0,0,'[1]ESF'!D18-'[1]ESF'!E18)</f>
        <v>0</v>
      </c>
      <c r="F18" s="3"/>
      <c r="G18" s="65" t="s">
        <v>49</v>
      </c>
      <c r="H18" s="65"/>
      <c r="I18" s="31">
        <f>IF('[1]ESF'!I18&gt;'[1]ESF'!J18,'[1]ESF'!I18-'[1]ESF'!J18,0)</f>
        <v>0</v>
      </c>
      <c r="J18" s="31">
        <f>IF(I18&gt;0,0,'[1]ESF'!J18-'[1]ESF'!I18)</f>
        <v>120700492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122048086</v>
      </c>
      <c r="E19" s="31">
        <f>IF(D19&gt;0,0,'[1]ESF'!D19-'[1]ESF'!E19)</f>
        <v>0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17150765</v>
      </c>
      <c r="F22" s="3"/>
      <c r="G22" s="65" t="s">
        <v>41</v>
      </c>
      <c r="H22" s="65"/>
      <c r="I22" s="31">
        <f>IF('[1]ESF'!I22&gt;'[1]ESF'!J22,'[1]ESF'!I22-'[1]ESF'!J22,0)</f>
        <v>28040561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95761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103420209</v>
      </c>
      <c r="E26" s="35">
        <f>SUM(E28:E36)</f>
        <v>157482369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70208434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103420209</v>
      </c>
      <c r="E31" s="31">
        <f>IF(D31&gt;0,0,'[1]ESF'!D34-'[1]ESF'!E34)</f>
        <v>0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0</v>
      </c>
      <c r="E33" s="31">
        <f>IF(D33&gt;0,0,'[1]ESF'!D36-'[1]ESF'!E36)</f>
        <v>59233374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28040561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862640685</v>
      </c>
      <c r="J36" s="35">
        <f>J38+J44+J52</f>
        <v>826694973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74780264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65601539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9178725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787860421</v>
      </c>
      <c r="J44" s="35">
        <f>SUM(J46:J50)</f>
        <v>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19340285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768520136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826694973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826694973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2014-03-20T16:14:18Z</dcterms:created>
  <dcterms:modified xsi:type="dcterms:W3CDTF">2014-03-20T16:30:04Z</dcterms:modified>
  <cp:category/>
  <cp:version/>
  <cp:contentType/>
  <cp:contentStatus/>
</cp:coreProperties>
</file>