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300" windowWidth="1548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<sst xmlns="http://schemas.openxmlformats.org/spreadsheetml/2006/main" count="316" uniqueCount="85">
  <si>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</si>
  <si>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</si>
  <si>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</si>
  <si>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</si>
  <si>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</si>
  <si>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</si>
  <si>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</si>
  <si>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</si>
  <si>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</si>
  <si>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</si>
  <si>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</si>
  <si>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</si>
  <si>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</si>
  <si>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</si>
  <si>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</si>
  <si>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</si>
  <si>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</si>
  <si>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</si>
  <si>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</si>
  <si>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</si>
  <si>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</si>
  <si>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</si>
  <si>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</si>
  <si>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</si>
  <si>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</si>
  <si>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</si>
  <si>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</si>
  <si>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</si>
  <si>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</si>
  <si>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</si>
  <si>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</si>
  <si>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</si>
  <si>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</si>
  <si>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</si>
  <si>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</si>
  <si>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</si>
  <si>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</si>
  <si>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</si>
  <si>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</si>
  <si>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</si>
  <si>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</si>
  <si>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</si>
  <si>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</si>
  <si>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</si>
  <si>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</si>
  <si>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</si>
  <si>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</si>
  <si>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</si>
  <si>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</si>
  <si>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</si>
  <si>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</si>
  <si>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</si>
  <si>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</si>
  <si>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</si>
  <si>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</si>
  <si>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</si>
  <si>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</si>
  <si>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</si>
  <si>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</si>
  <si>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</si>
  <si>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</si>
  <si>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</si>
  <si>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</si>
  <si>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</si>
  <si>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</si>
  <si>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</si>
  <si>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</si>
  <si>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</si>
  <si>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</si>
  <si>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</si>
  <si>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</si>
  <si>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</si>
  <si>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</si>
  <si>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</si>
  <si>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</si>
  <si>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</si>
  <si>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</si>
  <si>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</si>
  <si>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</si>
  <si>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</si>
  <si>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Instituto Nacional de Perinatología Isidro Espinosa de los Reyes</t>
  </si>
  <si>
    <t>C.P. PATRICIA CONDE GOMEZ</t>
  </si>
  <si>
    <t>SUBDIRECTORA DE RECURSOS FINANCIEROS</t>
  </si>
  <si>
    <t>L.C. ALEJANDRO ALTAMIRA SALAZAR</t>
  </si>
  <si>
    <t>DIRECTOR DE ADMINISTRACION Y FINANZAS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</si>
</sst>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36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9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8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DE.01.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Instituto Nacional de Perinatología Isidro Espinosa de los Reyes</v>
          </cell>
        </row>
        <row r="14">
          <cell r="D14">
            <v>45662197</v>
          </cell>
          <cell r="E14">
            <v>88713843</v>
          </cell>
          <cell r="I14">
            <v>0</v>
          </cell>
          <cell r="J14">
            <v>24510420</v>
          </cell>
        </row>
        <row r="16">
          <cell r="D16">
            <v>28752618</v>
          </cell>
          <cell r="E16">
            <v>12453576</v>
          </cell>
          <cell r="I16">
            <v>0</v>
          </cell>
          <cell r="J16">
            <v>17073454</v>
          </cell>
        </row>
        <row r="18">
          <cell r="D18">
            <v>6575033</v>
          </cell>
          <cell r="E18">
            <v>0</v>
          </cell>
          <cell r="I18">
            <v>0</v>
          </cell>
          <cell r="J18">
            <v>17073454</v>
          </cell>
        </row>
        <row r="19">
          <cell r="D19">
            <v>22177585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11387635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1065941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16909579</v>
          </cell>
          <cell r="E26">
            <v>76260267</v>
          </cell>
        </row>
        <row r="27">
          <cell r="I27">
            <v>0</v>
          </cell>
          <cell r="J27">
            <v>7436966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9663285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66596982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16909579</v>
          </cell>
          <cell r="E33">
            <v>0</v>
          </cell>
          <cell r="I33">
            <v>0</v>
          </cell>
          <cell r="J33">
            <v>7436966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109523411</v>
          </cell>
          <cell r="J36">
            <v>41961345</v>
          </cell>
        </row>
        <row r="38">
          <cell r="I38">
            <v>96814654</v>
          </cell>
          <cell r="J38">
            <v>0</v>
          </cell>
        </row>
        <row r="40">
          <cell r="I40">
            <v>96814654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12708757</v>
          </cell>
          <cell r="J44">
            <v>41961345</v>
          </cell>
        </row>
        <row r="46">
          <cell r="I46">
            <v>12708757</v>
          </cell>
          <cell r="J46">
            <v>0</v>
          </cell>
        </row>
        <row r="47">
          <cell r="I47">
            <v>0</v>
          </cell>
          <cell r="J47">
            <v>41961345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L.C. ALEJANDRO ALTAMIRA SALAZAR</v>
          </cell>
          <cell r="G62" t="str">
            <v>C.P. PATRICIA CONDE GOMEZ</v>
          </cell>
        </row>
        <row r="63">
          <cell r="C63" t="str">
            <v>DIRECTOR DE ADMINISTRACION Y FINANZAS</v>
          </cell>
          <cell r="G63" t="str">
            <v>SUBDIRECTORA DE RECURSOS FINANCEROS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="80" zoomScaleNormal="80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80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20992798</v>
      </c>
      <c r="E18" s="48">
        <v>27567831</v>
      </c>
      <c r="G18" s="78" t="s">
        <v>12</v>
      </c>
      <c r="H18" s="78"/>
      <c r="I18" s="48">
        <v>32349425</v>
      </c>
      <c r="J18" s="48">
        <v>49422879</v>
      </c>
      <c r="K18" s="22"/>
    </row>
    <row r="19" spans="1:11" ht="12">
      <c r="A19" s="23"/>
      <c r="B19" s="78" t="s">
        <v>13</v>
      </c>
      <c r="C19" s="78"/>
      <c r="D19" s="48">
        <v>32850378</v>
      </c>
      <c r="E19" s="48">
        <v>55027963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32408</v>
      </c>
      <c r="E20" s="48">
        <v>32408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0</v>
      </c>
      <c r="E21" s="48">
        <v>0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34347954</v>
      </c>
      <c r="E22" s="48">
        <v>22960319</v>
      </c>
      <c r="G22" s="78" t="s">
        <v>20</v>
      </c>
      <c r="H22" s="78"/>
      <c r="I22" s="48">
        <v>0</v>
      </c>
      <c r="J22" s="48">
        <v>0</v>
      </c>
      <c r="K22" s="22"/>
    </row>
    <row r="23" spans="1:11" ht="12">
      <c r="A23" s="23"/>
      <c r="B23" s="78" t="s">
        <v>21</v>
      </c>
      <c r="C23" s="78"/>
      <c r="D23" s="48">
        <v>-5609381</v>
      </c>
      <c r="E23" s="48">
        <v>-6675322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/>
      <c r="E24" s="48"/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82614157</v>
      </c>
      <c r="E26" s="53">
        <f>SUM(E18:E24)</f>
        <v>98913199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32349425</v>
      </c>
      <c r="J27" s="53">
        <f>SUM(J18:J25)</f>
        <v>49422879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0</v>
      </c>
      <c r="E32" s="48">
        <v>0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437490063</v>
      </c>
      <c r="E33" s="48">
        <v>427826778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446123550</v>
      </c>
      <c r="E34" s="48">
        <v>379526568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0</v>
      </c>
      <c r="E35" s="48">
        <v>0</v>
      </c>
      <c r="G35" s="78" t="s">
        <v>39</v>
      </c>
      <c r="H35" s="78"/>
      <c r="I35" s="48">
        <v>0</v>
      </c>
      <c r="J35" s="48">
        <v>7436966</v>
      </c>
      <c r="K35" s="22"/>
    </row>
    <row r="36" spans="1:11" ht="12">
      <c r="A36" s="23"/>
      <c r="B36" s="78" t="s">
        <v>40</v>
      </c>
      <c r="C36" s="78"/>
      <c r="D36" s="48">
        <v>-286274257</v>
      </c>
      <c r="E36" s="48">
        <v>-269364678</v>
      </c>
      <c r="G36" s="78" t="s">
        <v>41</v>
      </c>
      <c r="H36" s="78"/>
      <c r="I36" s="48">
        <v>0</v>
      </c>
      <c r="J36" s="48">
        <v>0</v>
      </c>
      <c r="K36" s="22"/>
    </row>
    <row r="37" spans="1:11" ht="12">
      <c r="A37" s="23"/>
      <c r="B37" s="78" t="s">
        <v>42</v>
      </c>
      <c r="C37" s="78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-14702160</v>
      </c>
      <c r="E38" s="48">
        <v>-14702160</v>
      </c>
      <c r="G38" s="79" t="s">
        <v>44</v>
      </c>
      <c r="H38" s="79"/>
      <c r="I38" s="53">
        <f>SUM(I31:I36)</f>
        <v>0</v>
      </c>
      <c r="J38" s="53">
        <f>SUM(J31:J36)</f>
        <v>7436966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32349425</v>
      </c>
      <c r="J40" s="53">
        <f>J27+J38</f>
        <v>56859845</v>
      </c>
      <c r="K40" s="22"/>
    </row>
    <row r="41" spans="1:11" ht="13.5">
      <c r="A41" s="52"/>
      <c r="B41" s="79" t="s">
        <v>47</v>
      </c>
      <c r="C41" s="79"/>
      <c r="D41" s="53">
        <f>SUM(D31:D39)</f>
        <v>582637196</v>
      </c>
      <c r="E41" s="53">
        <f>SUM(E31:E39)</f>
        <v>523286508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665251353</v>
      </c>
      <c r="E43" s="53">
        <f>E26+E41</f>
        <v>622199707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625088982</v>
      </c>
      <c r="J44" s="53">
        <f>SUM(J46:J48)</f>
        <v>528274328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486084707</v>
      </c>
      <c r="J46" s="48">
        <v>389270053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0</v>
      </c>
      <c r="J47" s="48">
        <v>0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139004275</v>
      </c>
      <c r="J48" s="48">
        <v>139004275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7812946</v>
      </c>
      <c r="J50" s="53">
        <f>SUM(J52:J56)</f>
        <v>37065534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-15774631</v>
      </c>
      <c r="J52" s="48">
        <v>-28483388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23587577</v>
      </c>
      <c r="J53" s="48">
        <v>65548922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632901928</v>
      </c>
      <c r="J63" s="53">
        <f>J44+J50+J58</f>
        <v>565339862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665251353</v>
      </c>
      <c r="J65" s="53">
        <f>J40+J63</f>
        <v>622199707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83</v>
      </c>
      <c r="D73" s="82"/>
      <c r="E73" s="36"/>
      <c r="F73" s="71"/>
      <c r="G73" s="82" t="s">
        <v>81</v>
      </c>
      <c r="H73" s="82"/>
      <c r="I73" s="26"/>
      <c r="J73" s="36"/>
    </row>
    <row r="74" spans="2:10" ht="13.5" customHeight="1">
      <c r="B74" s="39"/>
      <c r="C74" s="81" t="s">
        <v>84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C73:D73"/>
    <mergeCell ref="C47:D54"/>
    <mergeCell ref="G72:H72"/>
    <mergeCell ref="C72:D72"/>
    <mergeCell ref="B70:J70"/>
    <mergeCell ref="G29:H29"/>
    <mergeCell ref="B34:C34"/>
    <mergeCell ref="G34:H34"/>
    <mergeCell ref="B33:C33"/>
    <mergeCell ref="G33:H33"/>
    <mergeCell ref="G56:H56"/>
    <mergeCell ref="G58:H58"/>
    <mergeCell ref="G60:H60"/>
    <mergeCell ref="G61:H61"/>
    <mergeCell ref="G63:H63"/>
    <mergeCell ref="G65:H65"/>
    <mergeCell ref="B39:C39"/>
    <mergeCell ref="G40:H40"/>
    <mergeCell ref="B41:C41"/>
    <mergeCell ref="G27:H27"/>
    <mergeCell ref="B29:C29"/>
    <mergeCell ref="C74:D74"/>
    <mergeCell ref="G73:H73"/>
    <mergeCell ref="G74:H74"/>
    <mergeCell ref="G54:H54"/>
    <mergeCell ref="G55:H55"/>
    <mergeCell ref="G35:H35"/>
    <mergeCell ref="B36:C36"/>
    <mergeCell ref="G36:H36"/>
    <mergeCell ref="B37:C37"/>
    <mergeCell ref="B38:C38"/>
    <mergeCell ref="G38:H38"/>
    <mergeCell ref="G50:H50"/>
    <mergeCell ref="G52:H52"/>
    <mergeCell ref="G53:H53"/>
    <mergeCell ref="G46:H46"/>
    <mergeCell ref="G47:H47"/>
    <mergeCell ref="B26:C26"/>
    <mergeCell ref="G42:H42"/>
    <mergeCell ref="B43:C43"/>
    <mergeCell ref="G44:H44"/>
    <mergeCell ref="B35:C35"/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57">
      <c r="A3" s="94" t="s">
        <v>5</v>
      </c>
      <c r="B3" s="94"/>
      <c r="C3" s="94"/>
      <c r="D3" s="94"/>
      <c r="E3" s="13" t="str">
        <f>ESF!C7</f>
        <v>Instituto Nacional de Perinatología Isidro Espinosa de los Reyes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20992798</v>
      </c>
    </row>
    <row r="8" spans="1:5" ht="15">
      <c r="A8" s="102"/>
      <c r="B8" s="103"/>
      <c r="C8" s="95" t="s">
        <v>13</v>
      </c>
      <c r="D8" s="95"/>
      <c r="E8" s="8">
        <f>ESF!D19</f>
        <v>32850378</v>
      </c>
    </row>
    <row r="9" spans="1:5" ht="15">
      <c r="A9" s="102"/>
      <c r="B9" s="103"/>
      <c r="C9" s="95" t="s">
        <v>15</v>
      </c>
      <c r="D9" s="95"/>
      <c r="E9" s="8">
        <f>ESF!D20</f>
        <v>32408</v>
      </c>
    </row>
    <row r="10" spans="1:5" ht="15">
      <c r="A10" s="102"/>
      <c r="B10" s="103"/>
      <c r="C10" s="95" t="s">
        <v>17</v>
      </c>
      <c r="D10" s="95"/>
      <c r="E10" s="8">
        <f>ESF!D21</f>
        <v>0</v>
      </c>
    </row>
    <row r="11" spans="1:5" ht="15">
      <c r="A11" s="102"/>
      <c r="B11" s="103"/>
      <c r="C11" s="95" t="s">
        <v>19</v>
      </c>
      <c r="D11" s="95"/>
      <c r="E11" s="8">
        <f>ESF!D22</f>
        <v>34347954</v>
      </c>
    </row>
    <row r="12" spans="1:5" ht="15">
      <c r="A12" s="102"/>
      <c r="B12" s="103"/>
      <c r="C12" s="95" t="s">
        <v>21</v>
      </c>
      <c r="D12" s="95"/>
      <c r="E12" s="8">
        <f>ESF!D23</f>
        <v>-5609381</v>
      </c>
    </row>
    <row r="13" spans="1:5" ht="15">
      <c r="A13" s="102"/>
      <c r="B13" s="103"/>
      <c r="C13" s="95" t="s">
        <v>23</v>
      </c>
      <c r="D13" s="95"/>
      <c r="E13" s="8">
        <f>ESF!D24</f>
        <v>0</v>
      </c>
    </row>
    <row r="14" spans="1:5" ht="15.75" thickBot="1">
      <c r="A14" s="102"/>
      <c r="B14" s="4"/>
      <c r="C14" s="100" t="s">
        <v>26</v>
      </c>
      <c r="D14" s="100"/>
      <c r="E14" s="9">
        <f>ESF!D26</f>
        <v>82614157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0</v>
      </c>
    </row>
    <row r="17" spans="1:5" ht="15">
      <c r="A17" s="102"/>
      <c r="B17" s="103"/>
      <c r="C17" s="95" t="s">
        <v>34</v>
      </c>
      <c r="D17" s="95"/>
      <c r="E17" s="8">
        <f>ESF!D33</f>
        <v>437490063</v>
      </c>
    </row>
    <row r="18" spans="1:5" ht="15">
      <c r="A18" s="102"/>
      <c r="B18" s="103"/>
      <c r="C18" s="95" t="s">
        <v>36</v>
      </c>
      <c r="D18" s="95"/>
      <c r="E18" s="8">
        <f>ESF!D34</f>
        <v>446123550</v>
      </c>
    </row>
    <row r="19" spans="1:5" ht="15">
      <c r="A19" s="102"/>
      <c r="B19" s="103"/>
      <c r="C19" s="95" t="s">
        <v>38</v>
      </c>
      <c r="D19" s="95"/>
      <c r="E19" s="8">
        <f>ESF!D35</f>
        <v>0</v>
      </c>
    </row>
    <row r="20" spans="1:5" ht="15">
      <c r="A20" s="102"/>
      <c r="B20" s="103"/>
      <c r="C20" s="95" t="s">
        <v>40</v>
      </c>
      <c r="D20" s="95"/>
      <c r="E20" s="8">
        <f>ESF!D36</f>
        <v>-286274257</v>
      </c>
    </row>
    <row r="21" spans="1:5" ht="15">
      <c r="A21" s="102"/>
      <c r="B21" s="103"/>
      <c r="C21" s="95" t="s">
        <v>42</v>
      </c>
      <c r="D21" s="95"/>
      <c r="E21" s="8">
        <f>ESF!D37</f>
        <v>0</v>
      </c>
    </row>
    <row r="22" spans="1:5" ht="15">
      <c r="A22" s="102"/>
      <c r="B22" s="103"/>
      <c r="C22" s="95" t="s">
        <v>43</v>
      </c>
      <c r="D22" s="95"/>
      <c r="E22" s="8">
        <f>ESF!D38</f>
        <v>-14702160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582637196</v>
      </c>
    </row>
    <row r="25" spans="1:5" ht="15.75" thickBot="1">
      <c r="A25" s="102"/>
      <c r="B25" s="2"/>
      <c r="C25" s="100" t="s">
        <v>49</v>
      </c>
      <c r="D25" s="100"/>
      <c r="E25" s="9">
        <f>ESF!D43</f>
        <v>665251353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32349425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0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32349425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0</v>
      </c>
    </row>
    <row r="41" spans="1:5" ht="15.75" thickBot="1">
      <c r="A41" s="102"/>
      <c r="B41" s="2"/>
      <c r="C41" s="100" t="s">
        <v>44</v>
      </c>
      <c r="D41" s="100"/>
      <c r="E41" s="9">
        <f>ESF!I38</f>
        <v>0</v>
      </c>
    </row>
    <row r="42" spans="1:5" ht="15.75" thickBot="1">
      <c r="A42" s="102"/>
      <c r="B42" s="2"/>
      <c r="C42" s="100" t="s">
        <v>46</v>
      </c>
      <c r="D42" s="100"/>
      <c r="E42" s="9">
        <f>ESF!I40</f>
        <v>32349425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625088982</v>
      </c>
    </row>
    <row r="44" spans="1:5" ht="15">
      <c r="A44" s="3"/>
      <c r="B44" s="103"/>
      <c r="C44" s="95" t="s">
        <v>51</v>
      </c>
      <c r="D44" s="95"/>
      <c r="E44" s="8">
        <f>ESF!I46</f>
        <v>486084707</v>
      </c>
    </row>
    <row r="45" spans="1:5" ht="15">
      <c r="A45" s="3"/>
      <c r="B45" s="103"/>
      <c r="C45" s="95" t="s">
        <v>52</v>
      </c>
      <c r="D45" s="95"/>
      <c r="E45" s="8">
        <f>ESF!I47</f>
        <v>0</v>
      </c>
    </row>
    <row r="46" spans="1:5" ht="15">
      <c r="A46" s="3"/>
      <c r="B46" s="103"/>
      <c r="C46" s="95" t="s">
        <v>53</v>
      </c>
      <c r="D46" s="95"/>
      <c r="E46" s="8">
        <f>ESF!I48</f>
        <v>139004275</v>
      </c>
    </row>
    <row r="47" spans="1:5" ht="15">
      <c r="A47" s="3"/>
      <c r="B47" s="103"/>
      <c r="C47" s="96" t="s">
        <v>54</v>
      </c>
      <c r="D47" s="96"/>
      <c r="E47" s="10">
        <f>ESF!I50</f>
        <v>7812946</v>
      </c>
    </row>
    <row r="48" spans="1:5" ht="15">
      <c r="A48" s="3"/>
      <c r="B48" s="103"/>
      <c r="C48" s="95" t="s">
        <v>55</v>
      </c>
      <c r="D48" s="95"/>
      <c r="E48" s="8">
        <f>ESF!I52</f>
        <v>-15774631</v>
      </c>
    </row>
    <row r="49" spans="1:5" ht="15">
      <c r="A49" s="3"/>
      <c r="B49" s="103"/>
      <c r="C49" s="95" t="s">
        <v>56</v>
      </c>
      <c r="D49" s="95"/>
      <c r="E49" s="8">
        <f>ESF!I53</f>
        <v>23587577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0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632901928</v>
      </c>
    </row>
    <row r="57" spans="1:5" ht="15.75" thickBot="1">
      <c r="A57" s="3"/>
      <c r="B57" s="2"/>
      <c r="C57" s="100" t="s">
        <v>64</v>
      </c>
      <c r="D57" s="100"/>
      <c r="E57" s="9">
        <f>ESF!I65</f>
        <v>665251353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27567831</v>
      </c>
    </row>
    <row r="60" spans="1:5" ht="15">
      <c r="A60" s="102"/>
      <c r="B60" s="103"/>
      <c r="C60" s="95" t="s">
        <v>13</v>
      </c>
      <c r="D60" s="95"/>
      <c r="E60" s="8">
        <f>ESF!E19</f>
        <v>55027963</v>
      </c>
    </row>
    <row r="61" spans="1:5" ht="15">
      <c r="A61" s="102"/>
      <c r="B61" s="103"/>
      <c r="C61" s="95" t="s">
        <v>15</v>
      </c>
      <c r="D61" s="95"/>
      <c r="E61" s="8">
        <f>ESF!E20</f>
        <v>32408</v>
      </c>
    </row>
    <row r="62" spans="1:5" ht="15">
      <c r="A62" s="102"/>
      <c r="B62" s="103"/>
      <c r="C62" s="95" t="s">
        <v>17</v>
      </c>
      <c r="D62" s="95"/>
      <c r="E62" s="8">
        <f>ESF!E21</f>
        <v>0</v>
      </c>
    </row>
    <row r="63" spans="1:5" ht="15">
      <c r="A63" s="102"/>
      <c r="B63" s="103"/>
      <c r="C63" s="95" t="s">
        <v>19</v>
      </c>
      <c r="D63" s="95"/>
      <c r="E63" s="8">
        <f>ESF!E22</f>
        <v>22960319</v>
      </c>
    </row>
    <row r="64" spans="1:5" ht="15">
      <c r="A64" s="102"/>
      <c r="B64" s="103"/>
      <c r="C64" s="95" t="s">
        <v>21</v>
      </c>
      <c r="D64" s="95"/>
      <c r="E64" s="8">
        <f>ESF!E23</f>
        <v>-6675322</v>
      </c>
    </row>
    <row r="65" spans="1:5" ht="15">
      <c r="A65" s="102"/>
      <c r="B65" s="103"/>
      <c r="C65" s="95" t="s">
        <v>23</v>
      </c>
      <c r="D65" s="95"/>
      <c r="E65" s="8">
        <f>ESF!E24</f>
        <v>0</v>
      </c>
    </row>
    <row r="66" spans="1:5" ht="15.75" thickBot="1">
      <c r="A66" s="102"/>
      <c r="B66" s="4"/>
      <c r="C66" s="100" t="s">
        <v>26</v>
      </c>
      <c r="D66" s="100"/>
      <c r="E66" s="9">
        <f>ESF!E26</f>
        <v>98913199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0</v>
      </c>
    </row>
    <row r="69" spans="1:5" ht="15">
      <c r="A69" s="102"/>
      <c r="B69" s="103"/>
      <c r="C69" s="95" t="s">
        <v>34</v>
      </c>
      <c r="D69" s="95"/>
      <c r="E69" s="8">
        <f>ESF!E33</f>
        <v>427826778</v>
      </c>
    </row>
    <row r="70" spans="1:5" ht="15">
      <c r="A70" s="102"/>
      <c r="B70" s="103"/>
      <c r="C70" s="95" t="s">
        <v>36</v>
      </c>
      <c r="D70" s="95"/>
      <c r="E70" s="8">
        <f>ESF!E34</f>
        <v>379526568</v>
      </c>
    </row>
    <row r="71" spans="1:5" ht="15">
      <c r="A71" s="102"/>
      <c r="B71" s="103"/>
      <c r="C71" s="95" t="s">
        <v>38</v>
      </c>
      <c r="D71" s="95"/>
      <c r="E71" s="8">
        <f>ESF!E35</f>
        <v>0</v>
      </c>
    </row>
    <row r="72" spans="1:5" ht="15">
      <c r="A72" s="102"/>
      <c r="B72" s="103"/>
      <c r="C72" s="95" t="s">
        <v>40</v>
      </c>
      <c r="D72" s="95"/>
      <c r="E72" s="8">
        <f>ESF!E36</f>
        <v>-269364678</v>
      </c>
    </row>
    <row r="73" spans="1:5" ht="15">
      <c r="A73" s="102"/>
      <c r="B73" s="103"/>
      <c r="C73" s="95" t="s">
        <v>42</v>
      </c>
      <c r="D73" s="95"/>
      <c r="E73" s="8">
        <f>ESF!E37</f>
        <v>0</v>
      </c>
    </row>
    <row r="74" spans="1:5" ht="15">
      <c r="A74" s="102"/>
      <c r="B74" s="103"/>
      <c r="C74" s="95" t="s">
        <v>43</v>
      </c>
      <c r="D74" s="95"/>
      <c r="E74" s="8">
        <f>ESF!E38</f>
        <v>-14702160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523286508</v>
      </c>
    </row>
    <row r="77" spans="1:5" ht="15.75" thickBot="1">
      <c r="A77" s="102"/>
      <c r="B77" s="2"/>
      <c r="C77" s="100" t="s">
        <v>49</v>
      </c>
      <c r="D77" s="100"/>
      <c r="E77" s="9">
        <f>ESF!E43</f>
        <v>622199707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49422879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0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49422879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7436966</v>
      </c>
    </row>
    <row r="92" spans="1:5" ht="15">
      <c r="A92" s="102"/>
      <c r="B92" s="103"/>
      <c r="C92" s="95" t="s">
        <v>41</v>
      </c>
      <c r="D92" s="95"/>
      <c r="E92" s="8">
        <f>ESF!J36</f>
        <v>0</v>
      </c>
    </row>
    <row r="93" spans="1:5" ht="15.75" thickBot="1">
      <c r="A93" s="102"/>
      <c r="B93" s="2"/>
      <c r="C93" s="100" t="s">
        <v>44</v>
      </c>
      <c r="D93" s="100"/>
      <c r="E93" s="9">
        <f>ESF!J38</f>
        <v>7436966</v>
      </c>
    </row>
    <row r="94" spans="1:5" ht="15.75" thickBot="1">
      <c r="A94" s="102"/>
      <c r="B94" s="2"/>
      <c r="C94" s="100" t="s">
        <v>46</v>
      </c>
      <c r="D94" s="100"/>
      <c r="E94" s="9">
        <f>ESF!J40</f>
        <v>56859845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528274328</v>
      </c>
    </row>
    <row r="96" spans="1:5" ht="15">
      <c r="A96" s="3"/>
      <c r="B96" s="103"/>
      <c r="C96" s="95" t="s">
        <v>51</v>
      </c>
      <c r="D96" s="95"/>
      <c r="E96" s="8">
        <f>ESF!J46</f>
        <v>389270053</v>
      </c>
    </row>
    <row r="97" spans="1:5" ht="15">
      <c r="A97" s="3"/>
      <c r="B97" s="103"/>
      <c r="C97" s="95" t="s">
        <v>52</v>
      </c>
      <c r="D97" s="95"/>
      <c r="E97" s="8">
        <f>ESF!J47</f>
        <v>0</v>
      </c>
    </row>
    <row r="98" spans="1:5" ht="15">
      <c r="A98" s="3"/>
      <c r="B98" s="103"/>
      <c r="C98" s="95" t="s">
        <v>53</v>
      </c>
      <c r="D98" s="95"/>
      <c r="E98" s="8">
        <f>ESF!J48</f>
        <v>139004275</v>
      </c>
    </row>
    <row r="99" spans="1:5" ht="15">
      <c r="A99" s="3"/>
      <c r="B99" s="103"/>
      <c r="C99" s="96" t="s">
        <v>54</v>
      </c>
      <c r="D99" s="96"/>
      <c r="E99" s="10">
        <f>ESF!J50</f>
        <v>37065534</v>
      </c>
    </row>
    <row r="100" spans="1:5" ht="15">
      <c r="A100" s="3"/>
      <c r="B100" s="103"/>
      <c r="C100" s="95" t="s">
        <v>55</v>
      </c>
      <c r="D100" s="95"/>
      <c r="E100" s="8">
        <f>ESF!J52</f>
        <v>-28483388</v>
      </c>
    </row>
    <row r="101" spans="1:5" ht="15">
      <c r="A101" s="3"/>
      <c r="B101" s="103"/>
      <c r="C101" s="95" t="s">
        <v>56</v>
      </c>
      <c r="D101" s="95"/>
      <c r="E101" s="8">
        <f>ESF!J53</f>
        <v>65548922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0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565339862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622199707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L.C. ALEJANDRO ALTAMIRA SALAZAR</v>
      </c>
    </row>
    <row r="111" spans="1:5" ht="15">
      <c r="A111" s="3"/>
      <c r="B111" s="2"/>
      <c r="C111" s="105"/>
      <c r="D111" s="5" t="s">
        <v>66</v>
      </c>
      <c r="E111" s="10" t="str">
        <f>ESF!C74</f>
        <v>DIRECTOR DE ADMINISTRACION Y FINANZAS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C.P. PATRICIA CONDE GOMEZ</v>
      </c>
    </row>
    <row r="113" spans="1:5" ht="15">
      <c r="A113" s="3"/>
      <c r="B113" s="2"/>
      <c r="C113" s="105"/>
      <c r="D113" s="5" t="s">
        <v>66</v>
      </c>
      <c r="E113" s="10" t="str">
        <f>ESF!G74</f>
        <v>SUBDIRECTORA DE RECURSOS FINANCIEROS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57">
      <c r="A115" s="94" t="s">
        <v>5</v>
      </c>
      <c r="B115" s="94"/>
      <c r="C115" s="94"/>
      <c r="D115" s="94"/>
      <c r="E115" s="13" t="str">
        <f>'[1]ECSF'!C7</f>
        <v>Instituto Nacional de Perinatología Isidro Espinosa de los Reyes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45662197</v>
      </c>
    </row>
    <row r="119" spans="2:5" ht="15">
      <c r="B119" s="97"/>
      <c r="C119" s="96" t="s">
        <v>9</v>
      </c>
      <c r="D119" s="96"/>
      <c r="E119" s="11">
        <f>'[1]ECSF'!D16</f>
        <v>28752618</v>
      </c>
    </row>
    <row r="120" spans="2:5" ht="15">
      <c r="B120" s="97"/>
      <c r="C120" s="95" t="s">
        <v>11</v>
      </c>
      <c r="D120" s="95"/>
      <c r="E120" s="12">
        <f>'[1]ECSF'!D18</f>
        <v>6575033</v>
      </c>
    </row>
    <row r="121" spans="2:5" ht="15">
      <c r="B121" s="97"/>
      <c r="C121" s="95" t="s">
        <v>13</v>
      </c>
      <c r="D121" s="95"/>
      <c r="E121" s="12">
        <f>'[1]ECSF'!D19</f>
        <v>22177585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0</v>
      </c>
    </row>
    <row r="126" spans="2:5" ht="15">
      <c r="B126" s="97"/>
      <c r="C126" s="95" t="s">
        <v>23</v>
      </c>
      <c r="D126" s="95"/>
      <c r="E126" s="12">
        <f>'[1]ECSF'!D24</f>
        <v>0</v>
      </c>
    </row>
    <row r="127" spans="2:5" ht="15">
      <c r="B127" s="97"/>
      <c r="C127" s="96" t="s">
        <v>28</v>
      </c>
      <c r="D127" s="96"/>
      <c r="E127" s="11">
        <f>'[1]ECSF'!D26</f>
        <v>16909579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16909579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0</v>
      </c>
    </row>
    <row r="138" spans="2:5" ht="15">
      <c r="B138" s="97"/>
      <c r="C138" s="96" t="s">
        <v>10</v>
      </c>
      <c r="D138" s="96"/>
      <c r="E138" s="11">
        <f>'[1]ECSF'!I16</f>
        <v>0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0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0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0</v>
      </c>
    </row>
    <row r="154" spans="2:5" ht="15">
      <c r="B154" s="97"/>
      <c r="C154" s="96" t="s">
        <v>48</v>
      </c>
      <c r="D154" s="96"/>
      <c r="E154" s="11">
        <f>'[1]ECSF'!I36</f>
        <v>109523411</v>
      </c>
    </row>
    <row r="155" spans="2:5" ht="15">
      <c r="B155" s="97"/>
      <c r="C155" s="96" t="s">
        <v>50</v>
      </c>
      <c r="D155" s="96"/>
      <c r="E155" s="11">
        <f>'[1]ECSF'!I38</f>
        <v>96814654</v>
      </c>
    </row>
    <row r="156" spans="2:5" ht="15">
      <c r="B156" s="97"/>
      <c r="C156" s="95" t="s">
        <v>51</v>
      </c>
      <c r="D156" s="95"/>
      <c r="E156" s="12">
        <f>'[1]ECSF'!I40</f>
        <v>96814654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12708757</v>
      </c>
    </row>
    <row r="160" spans="2:5" ht="15">
      <c r="B160" s="97"/>
      <c r="C160" s="95" t="s">
        <v>55</v>
      </c>
      <c r="D160" s="95"/>
      <c r="E160" s="12">
        <f>'[1]ECSF'!I46</f>
        <v>12708757</v>
      </c>
    </row>
    <row r="161" spans="2:5" ht="15">
      <c r="B161" s="97"/>
      <c r="C161" s="95" t="s">
        <v>56</v>
      </c>
      <c r="D161" s="95"/>
      <c r="E161" s="12">
        <f>'[1]ECSF'!I47</f>
        <v>0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88713843</v>
      </c>
    </row>
    <row r="169" spans="2:5" ht="15" customHeight="1">
      <c r="B169" s="97"/>
      <c r="C169" s="96" t="s">
        <v>9</v>
      </c>
      <c r="D169" s="96"/>
      <c r="E169" s="11">
        <f>'[1]ECSF'!E16</f>
        <v>12453576</v>
      </c>
    </row>
    <row r="170" spans="2:5" ht="15" customHeight="1">
      <c r="B170" s="97"/>
      <c r="C170" s="95" t="s">
        <v>11</v>
      </c>
      <c r="D170" s="95"/>
      <c r="E170" s="12">
        <f>'[1]ECSF'!E18</f>
        <v>0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0</v>
      </c>
    </row>
    <row r="173" spans="2:5" ht="15">
      <c r="B173" s="97"/>
      <c r="C173" s="95" t="s">
        <v>17</v>
      </c>
      <c r="D173" s="95"/>
      <c r="E173" s="12">
        <f>'[1]ECSF'!E21</f>
        <v>0</v>
      </c>
    </row>
    <row r="174" spans="2:5" ht="15" customHeight="1">
      <c r="B174" s="97"/>
      <c r="C174" s="95" t="s">
        <v>19</v>
      </c>
      <c r="D174" s="95"/>
      <c r="E174" s="12">
        <f>'[1]ECSF'!E22</f>
        <v>11387635</v>
      </c>
    </row>
    <row r="175" spans="2:5" ht="15" customHeight="1">
      <c r="B175" s="97"/>
      <c r="C175" s="95" t="s">
        <v>21</v>
      </c>
      <c r="D175" s="95"/>
      <c r="E175" s="12">
        <f>'[1]ECSF'!E23</f>
        <v>1065941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76260267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0</v>
      </c>
    </row>
    <row r="180" spans="2:5" ht="15" customHeight="1">
      <c r="B180" s="97"/>
      <c r="C180" s="95" t="s">
        <v>34</v>
      </c>
      <c r="D180" s="95"/>
      <c r="E180" s="12">
        <f>'[1]ECSF'!E30</f>
        <v>9663285</v>
      </c>
    </row>
    <row r="181" spans="2:5" ht="15" customHeight="1">
      <c r="B181" s="97"/>
      <c r="C181" s="95" t="s">
        <v>36</v>
      </c>
      <c r="D181" s="95"/>
      <c r="E181" s="12">
        <f>'[1]ECSF'!E31</f>
        <v>66596982</v>
      </c>
    </row>
    <row r="182" spans="2:5" ht="15" customHeight="1">
      <c r="B182" s="97"/>
      <c r="C182" s="95" t="s">
        <v>38</v>
      </c>
      <c r="D182" s="95"/>
      <c r="E182" s="12">
        <f>'[1]ECSF'!E32</f>
        <v>0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0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24510420</v>
      </c>
    </row>
    <row r="188" spans="2:5" ht="15">
      <c r="B188" s="97"/>
      <c r="C188" s="96" t="s">
        <v>10</v>
      </c>
      <c r="D188" s="96"/>
      <c r="E188" s="11">
        <f>'[1]ECSF'!J16</f>
        <v>17073454</v>
      </c>
    </row>
    <row r="189" spans="2:5" ht="15">
      <c r="B189" s="97"/>
      <c r="C189" s="95" t="s">
        <v>12</v>
      </c>
      <c r="D189" s="95"/>
      <c r="E189" s="12">
        <f>'[1]ECSF'!J18</f>
        <v>17073454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7436966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7436966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41961345</v>
      </c>
    </row>
    <row r="205" spans="2:5" ht="15" customHeight="1">
      <c r="B205" s="97"/>
      <c r="C205" s="96" t="s">
        <v>50</v>
      </c>
      <c r="D205" s="96"/>
      <c r="E205" s="11">
        <f>'[1]ECSF'!J38</f>
        <v>0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0</v>
      </c>
    </row>
    <row r="209" spans="2:5" ht="15" customHeight="1">
      <c r="B209" s="97"/>
      <c r="C209" s="96" t="s">
        <v>54</v>
      </c>
      <c r="D209" s="96"/>
      <c r="E209" s="11">
        <f>'[1]ECSF'!J44</f>
        <v>41961345</v>
      </c>
    </row>
    <row r="210" spans="2:5" ht="15">
      <c r="B210" s="97"/>
      <c r="C210" s="95" t="s">
        <v>55</v>
      </c>
      <c r="D210" s="95"/>
      <c r="E210" s="12">
        <f>'[1]ECSF'!J46</f>
        <v>0</v>
      </c>
    </row>
    <row r="211" spans="2:5" ht="15" customHeight="1">
      <c r="B211" s="97"/>
      <c r="C211" s="95" t="s">
        <v>56</v>
      </c>
      <c r="D211" s="95"/>
      <c r="E211" s="12">
        <f>'[1]ECSF'!J47</f>
        <v>41961345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L.C. ALEJANDRO ALTAMIRA SALAZAR</v>
      </c>
    </row>
    <row r="219" spans="3:5" ht="15">
      <c r="C219" s="105"/>
      <c r="D219" s="5" t="s">
        <v>66</v>
      </c>
      <c r="E219" s="15" t="str">
        <f>'[1]ECSF'!C63</f>
        <v>DIRECTOR DE ADMINISTRACION Y FINANZAS</v>
      </c>
    </row>
    <row r="220" spans="3:5" ht="15">
      <c r="C220" s="105" t="s">
        <v>75</v>
      </c>
      <c r="D220" s="5" t="s">
        <v>65</v>
      </c>
      <c r="E220" s="15" t="str">
        <f>'[1]ECSF'!G62</f>
        <v>C.P. PATRICIA CONDE GOMEZ</v>
      </c>
    </row>
    <row r="221" spans="3:5" ht="15">
      <c r="C221" s="105"/>
      <c r="D221" s="5" t="s">
        <v>66</v>
      </c>
      <c r="E221" s="15" t="str">
        <f>'[1]ECSF'!G63</f>
        <v>SUBDIRECTORA DE RECURSOS FINANCEROS</v>
      </c>
    </row>
  </sheetData>
  <sheetProtection password="C4FF" sheet="1" objects="1" scenarios="1"/>
  <mergeCells count="234">
    <mergeCell ref="C15:D15"/>
    <mergeCell ref="C24:D24"/>
    <mergeCell ref="C25:D25"/>
    <mergeCell ref="C18:D18"/>
    <mergeCell ref="C19:D19"/>
    <mergeCell ref="C20:D20"/>
    <mergeCell ref="C34:D34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72:D72"/>
    <mergeCell ref="C73:D73"/>
    <mergeCell ref="C35:D35"/>
    <mergeCell ref="C110:C111"/>
    <mergeCell ref="C112:C113"/>
    <mergeCell ref="C218:C219"/>
    <mergeCell ref="C38:D38"/>
    <mergeCell ref="C39:D39"/>
    <mergeCell ref="C40:D40"/>
    <mergeCell ref="C66:D66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26:D26"/>
    <mergeCell ref="C23:D23"/>
    <mergeCell ref="B67:B75"/>
    <mergeCell ref="C67:D67"/>
    <mergeCell ref="C21:D21"/>
    <mergeCell ref="C22:D22"/>
    <mergeCell ref="C56:D56"/>
    <mergeCell ref="C57:D57"/>
    <mergeCell ref="C49:D49"/>
    <mergeCell ref="C50:D50"/>
    <mergeCell ref="C14:D14"/>
    <mergeCell ref="C17:D17"/>
    <mergeCell ref="C16:D16"/>
    <mergeCell ref="C36:D36"/>
    <mergeCell ref="C30:D30"/>
    <mergeCell ref="C12:D12"/>
    <mergeCell ref="C31:D31"/>
    <mergeCell ref="C13:D13"/>
    <mergeCell ref="C32:D32"/>
    <mergeCell ref="C33:D33"/>
    <mergeCell ref="C63:D63"/>
    <mergeCell ref="C64:D64"/>
    <mergeCell ref="C65:D65"/>
    <mergeCell ref="C55:D55"/>
    <mergeCell ref="C75:D75"/>
    <mergeCell ref="C54:D54"/>
    <mergeCell ref="C68:D68"/>
    <mergeCell ref="C69:D69"/>
    <mergeCell ref="C70:D70"/>
    <mergeCell ref="C71:D71"/>
    <mergeCell ref="C60:D60"/>
    <mergeCell ref="C61:D61"/>
    <mergeCell ref="C62:D62"/>
    <mergeCell ref="B7:B13"/>
    <mergeCell ref="B15:B23"/>
    <mergeCell ref="B26:B33"/>
    <mergeCell ref="B35:B40"/>
    <mergeCell ref="B43:B56"/>
    <mergeCell ref="C7:D7"/>
    <mergeCell ref="C11:D11"/>
    <mergeCell ref="C89:D89"/>
    <mergeCell ref="C90:D90"/>
    <mergeCell ref="C91:D91"/>
    <mergeCell ref="C92:D92"/>
    <mergeCell ref="A26:A42"/>
    <mergeCell ref="A7:A23"/>
    <mergeCell ref="A24:A25"/>
    <mergeCell ref="A59:A75"/>
    <mergeCell ref="B59:B65"/>
    <mergeCell ref="C59:D59"/>
    <mergeCell ref="B95:B108"/>
    <mergeCell ref="C95:D95"/>
    <mergeCell ref="C96:D96"/>
    <mergeCell ref="C97:D97"/>
    <mergeCell ref="C98:D98"/>
    <mergeCell ref="C99:D99"/>
    <mergeCell ref="C100:D100"/>
    <mergeCell ref="C101:D101"/>
    <mergeCell ref="C74:D74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135:D135"/>
    <mergeCell ref="C130:D130"/>
    <mergeCell ref="C131:D131"/>
    <mergeCell ref="C120:D120"/>
    <mergeCell ref="C121:D121"/>
    <mergeCell ref="C122:D122"/>
    <mergeCell ref="C123:D123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C141:D141"/>
    <mergeCell ref="C148:D148"/>
    <mergeCell ref="C149:D149"/>
    <mergeCell ref="C150:D150"/>
    <mergeCell ref="C151:D151"/>
    <mergeCell ref="C152:D152"/>
    <mergeCell ref="C153:D153"/>
    <mergeCell ref="C175:D175"/>
    <mergeCell ref="C176:D176"/>
    <mergeCell ref="C177:D177"/>
    <mergeCell ref="C178:D178"/>
    <mergeCell ref="C160:D160"/>
    <mergeCell ref="C161:D161"/>
    <mergeCell ref="C162:D162"/>
    <mergeCell ref="C163:D163"/>
    <mergeCell ref="C164:D164"/>
    <mergeCell ref="C165:D165"/>
    <mergeCell ref="C196:D196"/>
    <mergeCell ref="C197:D197"/>
    <mergeCell ref="C198:D198"/>
    <mergeCell ref="C199:D199"/>
    <mergeCell ref="C200:D200"/>
    <mergeCell ref="C168:D168"/>
    <mergeCell ref="C170:D170"/>
    <mergeCell ref="C172:D172"/>
    <mergeCell ref="C173:D173"/>
    <mergeCell ref="C174:D174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108:D108"/>
    <mergeCell ref="C109:D109"/>
    <mergeCell ref="C58:D58"/>
    <mergeCell ref="C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subject/>
  <dc:creator>teresita_quezada</dc:creator>
  <cp:keywords/>
  <dc:description/>
  <cp:lastModifiedBy>fernando_blanco</cp:lastModifiedBy>
  <cp:lastPrinted>2014-03-13T18:39:30Z</cp:lastPrinted>
  <dcterms:created xsi:type="dcterms:W3CDTF">2014-01-27T16:27:43Z</dcterms:created>
  <dcterms:modified xsi:type="dcterms:W3CDTF">2014-03-25T16:47:58Z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