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<sst xmlns="http://schemas.openxmlformats.org/spreadsheetml/2006/main" count="157" uniqueCount="53">
  <si>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</si>
  <si>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</si>
  <si>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</si>
  <si>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</si>
  <si>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</si>
  <si>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</si>
  <si>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</si>
  <si>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</si>
  <si>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</si>
  <si>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</si>
  <si>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</si>
  <si>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</si>
  <si>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</si>
  <si>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</si>
  <si>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</si>
  <si>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</si>
  <si>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</si>
  <si>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</si>
  <si>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</si>
  <si>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</si>
  <si>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</si>
  <si>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</si>
  <si>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</si>
  <si>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</si>
  <si>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</si>
  <si>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</si>
  <si>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</si>
  <si>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</si>
  <si>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</si>
  <si>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</si>
  <si>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</si>
  <si>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</si>
  <si>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</si>
  <si>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</si>
  <si>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</si>
  <si>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</si>
  <si>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</si>
  <si>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</si>
  <si>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</si>
  <si>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</si>
  <si>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</si>
  <si>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</si>
  <si>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</si>
  <si>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</si>
  <si>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</si>
  <si>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</si>
  <si>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</si>
  <si>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</si>
  <si>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Instituto Nacional de Perinatología Isidro Espinosa de los Reyes</t>
  </si>
  <si>
    <t>L.C. ALEJANDRO ALTAMIRA SALAZAR</t>
  </si>
  <si>
    <t>DIRECTOR DE ADMINISTRACION Y FINANZAS</t>
  </si>
  <si>
    <t>C.P. PATRICIA CONDE GOMEZ</t>
  </si>
  <si>
    <t>SUBDIRECTORA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</si>
</sst>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90" zoomScaleNormal="90" zoomScalePageLayoutView="0" workbookViewId="0" topLeftCell="A1">
      <selection activeCell="B43" sqref="B43:C4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98913199</v>
      </c>
      <c r="E16" s="31">
        <f>SUM(E18:E24)</f>
        <v>1367242902.53</v>
      </c>
      <c r="F16" s="31">
        <f>SUM(F18:F24)</f>
        <v>1383541944.59</v>
      </c>
      <c r="G16" s="31">
        <f>D16+E16-F16</f>
        <v>82614156.94000006</v>
      </c>
      <c r="H16" s="31">
        <f>G16-D16</f>
        <v>-16299042.059999943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27567831</v>
      </c>
      <c r="E18" s="37">
        <v>1272668560</v>
      </c>
      <c r="F18" s="37">
        <v>1279243593</v>
      </c>
      <c r="G18" s="38">
        <f>D18+E18-F18</f>
        <v>20992798</v>
      </c>
      <c r="H18" s="38">
        <f>G18-D18</f>
        <v>-6575033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55027963</v>
      </c>
      <c r="E19" s="37">
        <v>20297608</v>
      </c>
      <c r="F19" s="37">
        <v>42475193</v>
      </c>
      <c r="G19" s="38">
        <f aca="true" t="shared" si="0" ref="G19:G24">D19+E19-F19</f>
        <v>32850378</v>
      </c>
      <c r="H19" s="38">
        <f aca="true" t="shared" si="1" ref="H19:H24">G19-D19</f>
        <v>-22177585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32408</v>
      </c>
      <c r="E20" s="37">
        <v>0</v>
      </c>
      <c r="F20" s="37">
        <v>0</v>
      </c>
      <c r="G20" s="38">
        <f t="shared" si="0"/>
        <v>32408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22960319</v>
      </c>
      <c r="E22" s="37">
        <v>72321098</v>
      </c>
      <c r="F22" s="37">
        <v>60933463</v>
      </c>
      <c r="G22" s="38">
        <f t="shared" si="0"/>
        <v>34347954</v>
      </c>
      <c r="H22" s="38">
        <f t="shared" si="1"/>
        <v>11387635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-6675322</v>
      </c>
      <c r="E23" s="37">
        <v>1955636.53</v>
      </c>
      <c r="F23" s="37">
        <v>889695.59</v>
      </c>
      <c r="G23" s="38">
        <f t="shared" si="0"/>
        <v>-5609381.06</v>
      </c>
      <c r="H23" s="38">
        <f t="shared" si="1"/>
        <v>1065940.9400000004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523286508</v>
      </c>
      <c r="E26" s="31">
        <f>SUM(E28:E36)</f>
        <v>76260267</v>
      </c>
      <c r="F26" s="31">
        <f>SUM(F28:F36)</f>
        <v>16909579</v>
      </c>
      <c r="G26" s="31">
        <f>D26+E26-F26</f>
        <v>582637196</v>
      </c>
      <c r="H26" s="31">
        <f>G26-D26</f>
        <v>59350688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427826778</v>
      </c>
      <c r="E30" s="37">
        <v>9663285</v>
      </c>
      <c r="F30" s="37">
        <v>0</v>
      </c>
      <c r="G30" s="38">
        <f t="shared" si="2"/>
        <v>437490063</v>
      </c>
      <c r="H30" s="38">
        <f t="shared" si="3"/>
        <v>9663285</v>
      </c>
      <c r="I30" s="35"/>
    </row>
    <row r="31" spans="1:9" ht="19.5" customHeight="1">
      <c r="A31" s="33"/>
      <c r="B31" s="77" t="s">
        <v>27</v>
      </c>
      <c r="C31" s="77"/>
      <c r="D31" s="37">
        <v>379526568</v>
      </c>
      <c r="E31" s="37">
        <v>66596982</v>
      </c>
      <c r="F31" s="37">
        <v>0</v>
      </c>
      <c r="G31" s="38">
        <f t="shared" si="2"/>
        <v>446123550</v>
      </c>
      <c r="H31" s="38">
        <f t="shared" si="3"/>
        <v>66596982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-269364678</v>
      </c>
      <c r="E33" s="37">
        <v>0</v>
      </c>
      <c r="F33" s="37">
        <v>16909579</v>
      </c>
      <c r="G33" s="38">
        <f t="shared" si="2"/>
        <v>-286274257</v>
      </c>
      <c r="H33" s="38">
        <f t="shared" si="3"/>
        <v>-16909579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-14702160</v>
      </c>
      <c r="E35" s="37">
        <v>0</v>
      </c>
      <c r="F35" s="37">
        <v>0</v>
      </c>
      <c r="G35" s="38">
        <f t="shared" si="2"/>
        <v>-14702160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622199707</v>
      </c>
      <c r="E38" s="31">
        <f>E16+E26</f>
        <v>1443503169.53</v>
      </c>
      <c r="F38" s="31">
        <f>F16+F26</f>
        <v>1400451523.59</v>
      </c>
      <c r="G38" s="31">
        <f>G16+G26</f>
        <v>665251352.94</v>
      </c>
      <c r="H38" s="31">
        <f>H16+H26</f>
        <v>43051645.94000006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51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50</v>
      </c>
      <c r="C45" s="64"/>
      <c r="D45" s="45"/>
      <c r="E45" s="64" t="s">
        <v>52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98913199</v>
      </c>
    </row>
    <row r="7" spans="2:5" ht="15">
      <c r="B7" s="81"/>
      <c r="C7" s="82"/>
      <c r="D7" s="4" t="s">
        <v>16</v>
      </c>
      <c r="E7" s="5">
        <f>EAA!D18</f>
        <v>27567831</v>
      </c>
    </row>
    <row r="8" spans="2:5" ht="15">
      <c r="B8" s="81"/>
      <c r="C8" s="82"/>
      <c r="D8" s="4" t="s">
        <v>17</v>
      </c>
      <c r="E8" s="5">
        <f>EAA!D19</f>
        <v>55027963</v>
      </c>
    </row>
    <row r="9" spans="2:5" ht="15">
      <c r="B9" s="81"/>
      <c r="C9" s="82"/>
      <c r="D9" s="3" t="s">
        <v>18</v>
      </c>
      <c r="E9" s="5">
        <f>EAA!D20</f>
        <v>32408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22960319</v>
      </c>
    </row>
    <row r="12" spans="2:5" ht="15">
      <c r="B12" s="81"/>
      <c r="C12" s="82"/>
      <c r="D12" s="3" t="s">
        <v>21</v>
      </c>
      <c r="E12" s="5">
        <f>EAA!D23</f>
        <v>-6675322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523286508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427826778</v>
      </c>
    </row>
    <row r="18" spans="2:5" ht="15">
      <c r="B18" s="81"/>
      <c r="C18" s="82"/>
      <c r="D18" s="4" t="s">
        <v>27</v>
      </c>
      <c r="E18" s="5">
        <f>EAA!D31</f>
        <v>379526568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-269364678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-14702160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622199707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1367242902.53</v>
      </c>
    </row>
    <row r="26" spans="2:5" ht="15">
      <c r="B26" s="81"/>
      <c r="C26" s="82"/>
      <c r="D26" s="4" t="s">
        <v>16</v>
      </c>
      <c r="E26" s="5">
        <f>EAA!E18</f>
        <v>1272668560</v>
      </c>
    </row>
    <row r="27" spans="2:5" ht="15">
      <c r="B27" s="81"/>
      <c r="C27" s="82"/>
      <c r="D27" s="4" t="s">
        <v>17</v>
      </c>
      <c r="E27" s="5">
        <f>EAA!E19</f>
        <v>20297608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72321098</v>
      </c>
    </row>
    <row r="31" spans="2:5" ht="15">
      <c r="B31" s="81"/>
      <c r="C31" s="82"/>
      <c r="D31" s="3" t="s">
        <v>21</v>
      </c>
      <c r="E31" s="5">
        <f>EAA!E23</f>
        <v>1955636.53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76260267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9663285</v>
      </c>
    </row>
    <row r="37" spans="2:5" ht="15">
      <c r="B37" s="81"/>
      <c r="C37" s="82"/>
      <c r="D37" s="4" t="s">
        <v>27</v>
      </c>
      <c r="E37" s="5">
        <f>EAA!E31</f>
        <v>66596982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1443503169.53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1383541944.59</v>
      </c>
    </row>
    <row r="45" spans="2:5" ht="15">
      <c r="B45" s="81"/>
      <c r="C45" s="82"/>
      <c r="D45" s="4" t="s">
        <v>16</v>
      </c>
      <c r="E45" s="5">
        <f>EAA!F18</f>
        <v>1279243593</v>
      </c>
    </row>
    <row r="46" spans="2:5" ht="15">
      <c r="B46" s="81"/>
      <c r="C46" s="82"/>
      <c r="D46" s="4" t="s">
        <v>17</v>
      </c>
      <c r="E46" s="5">
        <f>EAA!F19</f>
        <v>42475193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60933463</v>
      </c>
    </row>
    <row r="50" spans="2:5" ht="15">
      <c r="B50" s="81"/>
      <c r="C50" s="82"/>
      <c r="D50" s="3" t="s">
        <v>21</v>
      </c>
      <c r="E50" s="5">
        <f>EAA!F23</f>
        <v>889695.59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16909579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16909579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1400451523.59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82614156.94000006</v>
      </c>
    </row>
    <row r="64" spans="2:5" ht="15">
      <c r="B64" s="84"/>
      <c r="C64" s="82"/>
      <c r="D64" s="4" t="s">
        <v>16</v>
      </c>
      <c r="E64" s="5">
        <f>EAA!G18</f>
        <v>20992798</v>
      </c>
    </row>
    <row r="65" spans="2:5" ht="15">
      <c r="B65" s="84"/>
      <c r="C65" s="82"/>
      <c r="D65" s="4" t="s">
        <v>17</v>
      </c>
      <c r="E65" s="5">
        <f>EAA!G19</f>
        <v>32850378</v>
      </c>
    </row>
    <row r="66" spans="2:5" ht="15">
      <c r="B66" s="84"/>
      <c r="C66" s="82"/>
      <c r="D66" s="3" t="s">
        <v>18</v>
      </c>
      <c r="E66" s="5">
        <f>EAA!G20</f>
        <v>32408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34347954</v>
      </c>
    </row>
    <row r="69" spans="2:5" ht="15">
      <c r="B69" s="84"/>
      <c r="C69" s="82"/>
      <c r="D69" s="3" t="s">
        <v>21</v>
      </c>
      <c r="E69" s="5">
        <f>EAA!G23</f>
        <v>-5609381.06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582637196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437490063</v>
      </c>
    </row>
    <row r="75" spans="2:5" ht="15">
      <c r="B75" s="84"/>
      <c r="C75" s="82"/>
      <c r="D75" s="4" t="s">
        <v>27</v>
      </c>
      <c r="E75" s="5">
        <f>EAA!G31</f>
        <v>446123550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-286274257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-14702160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665251352.94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-16299042.059999943</v>
      </c>
    </row>
    <row r="83" spans="2:5" ht="15">
      <c r="B83" s="84"/>
      <c r="C83" s="82"/>
      <c r="D83" s="4" t="s">
        <v>16</v>
      </c>
      <c r="E83" s="5">
        <f>EAA!H18</f>
        <v>-6575033</v>
      </c>
    </row>
    <row r="84" spans="2:5" ht="15">
      <c r="B84" s="84"/>
      <c r="C84" s="82"/>
      <c r="D84" s="4" t="s">
        <v>17</v>
      </c>
      <c r="E84" s="5">
        <f>EAA!H19</f>
        <v>-22177585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11387635</v>
      </c>
    </row>
    <row r="88" spans="2:5" ht="15">
      <c r="B88" s="84"/>
      <c r="C88" s="82"/>
      <c r="D88" s="3" t="s">
        <v>21</v>
      </c>
      <c r="E88" s="5">
        <f>EAA!H23</f>
        <v>1065940.9400000004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59350688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9663285</v>
      </c>
    </row>
    <row r="94" spans="2:5" ht="15">
      <c r="B94" s="84"/>
      <c r="C94" s="82"/>
      <c r="D94" s="4" t="s">
        <v>27</v>
      </c>
      <c r="E94" s="5">
        <f>EAA!H31</f>
        <v>66596982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-16909579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43051645.94000006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Anaíitico del Activo</dc:title>
  <dc:subject/>
  <dc:creator>teresita_quezada</dc:creator>
  <cp:keywords/>
  <dc:description/>
  <cp:lastModifiedBy>fernando_blanco</cp:lastModifiedBy>
  <cp:lastPrinted>2014-03-13T18:48:35Z</cp:lastPrinted>
  <dcterms:created xsi:type="dcterms:W3CDTF">2014-01-27T18:04:15Z</dcterms:created>
  <dcterms:modified xsi:type="dcterms:W3CDTF">2014-03-25T16:34:34Z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