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1740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<sst xmlns="http://schemas.openxmlformats.org/spreadsheetml/2006/main" count="161" uniqueCount="41">
  <si>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</si>
  <si>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</si>
  <si>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</si>
  <si>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</si>
  <si>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</si>
  <si>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</si>
  <si>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</si>
  <si>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</si>
  <si>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</si>
  <si>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</si>
  <si>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</si>
  <si>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</si>
  <si>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</si>
  <si>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</si>
  <si>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</si>
  <si>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</si>
  <si>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</si>
  <si>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</si>
  <si>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</si>
  <si>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</si>
  <si>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</si>
  <si>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</si>
  <si>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</si>
  <si>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</si>
  <si>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</si>
  <si>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</si>
  <si>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</si>
  <si>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</si>
  <si>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</si>
  <si>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</si>
  <si>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</si>
  <si>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</si>
  <si>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</si>
  <si>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</si>
  <si>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</si>
  <si>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</si>
  <si>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FIDEICOMISO FONDO NACIONAL DE FOMENTO EJIDAL</t>
  </si>
  <si>
    <t>C.P. MANUEL MORALES RAMOS</t>
  </si>
  <si>
    <t>JEFE DEL DEPARTAMENTO CONTABLE</t>
  </si>
  <si>
    <t>C.P. ALFREDO SANCHEZ ROMERO</t>
  </si>
  <si>
    <t>SUBDIRECTOR FINANCIERO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</si>
</sst>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8">
      <selection activeCell="G46" sqref="G46:H4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753785607</v>
      </c>
      <c r="E16" s="40">
        <f>SUM(E17:E19)</f>
        <v>-386235964</v>
      </c>
      <c r="F16" s="40">
        <f>SUM(F17:F19)</f>
        <v>56339097</v>
      </c>
      <c r="G16" s="40">
        <f>SUM(G17:G19)</f>
        <v>97277453</v>
      </c>
      <c r="H16" s="40">
        <f>SUM(D16:G16)</f>
        <v>521166193</v>
      </c>
      <c r="I16" s="34"/>
    </row>
    <row r="17" spans="1:9" ht="13.5">
      <c r="A17" s="30"/>
      <c r="B17" s="53" t="s">
        <v>14</v>
      </c>
      <c r="C17" s="53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753785607</v>
      </c>
      <c r="E19" s="41">
        <v>-386235964</v>
      </c>
      <c r="F19" s="41">
        <v>56339097</v>
      </c>
      <c r="G19" s="41">
        <v>97277453</v>
      </c>
      <c r="H19" s="39">
        <f t="shared" si="0"/>
        <v>521166193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 t="shared" si="0"/>
        <v>0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753785607</v>
      </c>
      <c r="E27" s="42">
        <f>E14+E16+E21</f>
        <v>-386235964</v>
      </c>
      <c r="F27" s="42">
        <f>F14+F16+F21</f>
        <v>56339097</v>
      </c>
      <c r="G27" s="42">
        <f>G14+G16+G21</f>
        <v>97277453</v>
      </c>
      <c r="H27" s="42">
        <f>SUM(D27:G27)</f>
        <v>521166193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30841583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30841583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30841583</v>
      </c>
      <c r="E32" s="41">
        <v>0</v>
      </c>
      <c r="F32" s="41">
        <v>0</v>
      </c>
      <c r="G32" s="41">
        <v>0</v>
      </c>
      <c r="H32" s="39">
        <f>SUM(D32:G32)</f>
        <v>30841583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57073498</v>
      </c>
      <c r="F34" s="40">
        <f>SUM(F35:F38)</f>
        <v>-98560262</v>
      </c>
      <c r="G34" s="40">
        <f>SUM(G35:G38)</f>
        <v>-847</v>
      </c>
      <c r="H34" s="40">
        <f>SUM(D34:G34)</f>
        <v>-41487611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-98560262</v>
      </c>
      <c r="G35" s="41">
        <v>0</v>
      </c>
      <c r="H35" s="39">
        <f>SUM(D35:G35)</f>
        <v>-98560262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57073498</v>
      </c>
      <c r="F36" s="41">
        <v>0</v>
      </c>
      <c r="G36" s="41">
        <v>0</v>
      </c>
      <c r="H36" s="39">
        <f>SUM(D36:G36)</f>
        <v>57073498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-847</v>
      </c>
      <c r="H37" s="39">
        <f>SUM(D37:G37)</f>
        <v>-847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784627190</v>
      </c>
      <c r="E40" s="44">
        <f>E27+E29+E34</f>
        <v>-329162466</v>
      </c>
      <c r="F40" s="44">
        <f>F27+F29+F34</f>
        <v>-42221165</v>
      </c>
      <c r="G40" s="44">
        <f>G27+G29+G34</f>
        <v>97276606</v>
      </c>
      <c r="H40" s="44">
        <f>SUM(D40:G40)</f>
        <v>510520165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57">
      <c r="B3" s="66" t="s">
        <v>5</v>
      </c>
      <c r="C3" s="66"/>
      <c r="D3" s="66"/>
      <c r="E3" s="5" t="str">
        <f>EVHP!C8</f>
        <v>FIDEICOMISO FONDO NACIONAL DE FOMENTO EJIDAL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753785607</v>
      </c>
    </row>
    <row r="8" spans="2:5" ht="15">
      <c r="B8" s="70"/>
      <c r="C8" s="69" t="s">
        <v>14</v>
      </c>
      <c r="D8" s="69"/>
      <c r="E8" s="3">
        <f>EVHP!D17</f>
        <v>0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753785607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753785607</v>
      </c>
    </row>
    <row r="17" spans="2:5" ht="34.5" customHeight="1">
      <c r="B17" s="70"/>
      <c r="C17" s="68" t="s">
        <v>23</v>
      </c>
      <c r="D17" s="68"/>
      <c r="E17" s="2">
        <f>EVHP!D29</f>
        <v>30841583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30841583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784627190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-386235964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-386235964</v>
      </c>
    </row>
    <row r="32" spans="2:5" ht="15">
      <c r="B32" s="74"/>
      <c r="C32" s="68" t="s">
        <v>17</v>
      </c>
      <c r="D32" s="68"/>
      <c r="E32" s="2">
        <f>EVHP!E21</f>
        <v>0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-386235964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57073498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57073498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-329162466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56339097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56339097</v>
      </c>
    </row>
    <row r="53" spans="2:5" ht="15">
      <c r="B53" s="74"/>
      <c r="C53" s="68" t="s">
        <v>17</v>
      </c>
      <c r="D53" s="68"/>
      <c r="E53" s="2">
        <f>EVHP!F21</f>
        <v>0</v>
      </c>
    </row>
    <row r="54" spans="2:5" ht="15">
      <c r="B54" s="74"/>
      <c r="C54" s="69" t="s">
        <v>18</v>
      </c>
      <c r="D54" s="69"/>
      <c r="E54" s="3">
        <f>EVHP!F22</f>
        <v>0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56339097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-98560262</v>
      </c>
    </row>
    <row r="64" spans="2:5" ht="15">
      <c r="B64" s="74"/>
      <c r="C64" s="69" t="s">
        <v>18</v>
      </c>
      <c r="D64" s="69"/>
      <c r="E64" s="3">
        <f>EVHP!F35</f>
        <v>-98560262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-42221165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97277453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97277453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97277453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-847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-847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97276606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521166193</v>
      </c>
    </row>
    <row r="92" spans="2:5" ht="15">
      <c r="B92" s="70"/>
      <c r="C92" s="69" t="s">
        <v>14</v>
      </c>
      <c r="D92" s="69"/>
      <c r="E92" s="3">
        <f>EVHP!H17</f>
        <v>0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521166193</v>
      </c>
    </row>
    <row r="95" spans="2:5" ht="15">
      <c r="B95" s="70"/>
      <c r="C95" s="68" t="s">
        <v>17</v>
      </c>
      <c r="D95" s="68"/>
      <c r="E95" s="2">
        <f>EVHP!H21</f>
        <v>0</v>
      </c>
    </row>
    <row r="96" spans="2:5" ht="15">
      <c r="B96" s="70"/>
      <c r="C96" s="69" t="s">
        <v>18</v>
      </c>
      <c r="D96" s="69"/>
      <c r="E96" s="3">
        <f>EVHP!H22</f>
        <v>0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753785607</v>
      </c>
    </row>
    <row r="101" spans="2:5" ht="15">
      <c r="B101" s="70"/>
      <c r="C101" s="68" t="s">
        <v>23</v>
      </c>
      <c r="D101" s="68"/>
      <c r="E101" s="2">
        <f>SUM(E17:H17)</f>
        <v>30841583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30841583</v>
      </c>
    </row>
    <row r="105" spans="2:5" ht="15">
      <c r="B105" s="70"/>
      <c r="C105" s="68" t="s">
        <v>17</v>
      </c>
      <c r="D105" s="68"/>
      <c r="E105" s="2">
        <f>EVHP!H34</f>
        <v>-41487611</v>
      </c>
    </row>
    <row r="106" spans="2:5" ht="15">
      <c r="B106" s="70"/>
      <c r="C106" s="69" t="s">
        <v>18</v>
      </c>
      <c r="D106" s="69"/>
      <c r="E106" s="3">
        <f>EVHP!H35</f>
        <v>-98560262</v>
      </c>
    </row>
    <row r="107" spans="2:5" ht="15">
      <c r="B107" s="70"/>
      <c r="C107" s="69" t="s">
        <v>19</v>
      </c>
      <c r="D107" s="69"/>
      <c r="E107" s="3">
        <f>EVHP!H36</f>
        <v>57073498</v>
      </c>
    </row>
    <row r="108" spans="2:5" ht="15">
      <c r="B108" s="70"/>
      <c r="C108" s="69" t="s">
        <v>20</v>
      </c>
      <c r="D108" s="69"/>
      <c r="E108" s="3">
        <f>EVHP!H37</f>
        <v>-847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784627190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C.P. MANUEL MORALES RAMOS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QEU.01.03.vd</dc:title>
  <dc:subject/>
  <dc:creator>teresita_quezada</dc:creator>
  <cp:keywords/>
  <dc:description/>
  <cp:lastModifiedBy>selene_villegas</cp:lastModifiedBy>
  <cp:lastPrinted>2014-03-20T23:36:05Z</cp:lastPrinted>
  <dcterms:created xsi:type="dcterms:W3CDTF">2014-01-27T17:49:52Z</dcterms:created>
  <dcterms:modified xsi:type="dcterms:W3CDTF">2014-03-21T16:42:44Z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