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<sst xmlns="http://schemas.openxmlformats.org/spreadsheetml/2006/main" count="67" uniqueCount="64">
  <si>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SUBDIRECTOR FINANCIERO</t>
  </si>
  <si>
    <t>JEFE DEL DEPARTAMENTO CONTABLE</t>
  </si>
  <si>
    <t>C.P. ALFREDO SANCHEZ ROMERO</t>
  </si>
  <si>
    <t>C.P. MANUEL MORALES RAMOS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</si>
  <si>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</si>
  <si>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</si>
  <si>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</si>
  <si>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</si>
  <si>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</si>
  <si>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</si>
  <si>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</si>
  <si>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</si>
  <si>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</si>
  <si>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</si>
  <si>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</si>
  <si>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</si>
  <si>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</si>
  <si>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</si>
  <si>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</si>
  <si>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</si>
  <si>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</si>
  <si>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</si>
  <si>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</si>
  <si>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</si>
  <si>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</si>
  <si>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</si>
  <si>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</si>
  <si>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</si>
  <si>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</si>
  <si>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</si>
  <si>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</si>
  <si>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</si>
  <si>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</si>
  <si>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</si>
  <si>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</si>
  <si>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</si>
  <si>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</si>
  <si>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</si>
  <si>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</si>
  <si>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</si>
  <si>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</si>
  <si>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</si>
  <si>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</si>
  <si>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</si>
  <si>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</si>
  <si>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</si>
  <si>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</si>
  <si>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</si>
  <si>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</si>
  <si>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</si>
  <si>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</si>
  <si>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</si>
  <si>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</si>
  <si>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</si>
  <si>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</si>
  <si>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</si>
  <si>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</si>
  <si>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</si>
  <si>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FONDO NACIONAL DE FOMENTO EJIDAL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</si>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</sst>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Foimento%20Ejidal\Nueva%20carpeta\QEU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750166420</v>
          </cell>
          <cell r="E18">
            <v>689068337</v>
          </cell>
          <cell r="I18">
            <v>3755249</v>
          </cell>
          <cell r="J18">
            <v>5234942</v>
          </cell>
        </row>
        <row r="19">
          <cell r="D19">
            <v>65663026</v>
          </cell>
          <cell r="E19">
            <v>90079392</v>
          </cell>
          <cell r="I19">
            <v>0</v>
          </cell>
          <cell r="J19">
            <v>0</v>
          </cell>
        </row>
        <row r="20">
          <cell r="D20">
            <v>73382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494094894</v>
          </cell>
          <cell r="E21">
            <v>464140032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64477897</v>
          </cell>
          <cell r="J22">
            <v>70314739</v>
          </cell>
        </row>
        <row r="23">
          <cell r="D23">
            <v>0</v>
          </cell>
          <cell r="E23">
            <v>0</v>
          </cell>
          <cell r="I23">
            <v>800198656</v>
          </cell>
          <cell r="J23">
            <v>715117736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94922741</v>
          </cell>
          <cell r="E31">
            <v>97713648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13714388</v>
          </cell>
          <cell r="E33">
            <v>13997898</v>
          </cell>
          <cell r="I33">
            <v>0</v>
          </cell>
          <cell r="J33">
            <v>0</v>
          </cell>
        </row>
        <row r="34">
          <cell r="D34">
            <v>2841285</v>
          </cell>
          <cell r="E34">
            <v>1478694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11383067</v>
          </cell>
          <cell r="J35">
            <v>11383067</v>
          </cell>
        </row>
        <row r="36">
          <cell r="D36">
            <v>0</v>
          </cell>
          <cell r="E36">
            <v>0</v>
          </cell>
          <cell r="I36">
            <v>15328289</v>
          </cell>
          <cell r="J36">
            <v>15895586</v>
          </cell>
        </row>
        <row r="37">
          <cell r="D37">
            <v>45315</v>
          </cell>
          <cell r="E37">
            <v>63324</v>
          </cell>
        </row>
        <row r="38">
          <cell r="D38">
            <v>-15858128</v>
          </cell>
          <cell r="E38">
            <v>-17429062</v>
          </cell>
        </row>
        <row r="39">
          <cell r="D39">
            <v>0</v>
          </cell>
          <cell r="E39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784627190</v>
          </cell>
          <cell r="J48">
            <v>753785607</v>
          </cell>
        </row>
        <row r="52">
          <cell r="I52">
            <v>-42221165</v>
          </cell>
          <cell r="J52">
            <v>56339097</v>
          </cell>
        </row>
        <row r="53">
          <cell r="I53">
            <v>-329162465</v>
          </cell>
          <cell r="J53">
            <v>-386235964</v>
          </cell>
        </row>
        <row r="54">
          <cell r="I54">
            <v>97276605</v>
          </cell>
          <cell r="J54">
            <v>97277453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80" workbookViewId="0" topLeftCell="A25">
      <selection activeCell="G63" sqref="G63:H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63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62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61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60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59</v>
      </c>
      <c r="C7" s="74" t="s">
        <v>58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27508792</v>
      </c>
      <c r="E14" s="35">
        <f>E16+E26</f>
        <v>94059852</v>
      </c>
      <c r="F14" s="3"/>
      <c r="G14" s="65" t="s">
        <v>53</v>
      </c>
      <c r="H14" s="65"/>
      <c r="I14" s="35">
        <f>I16+I27</f>
        <v>85080920</v>
      </c>
      <c r="J14" s="35">
        <f>J16+J27</f>
        <v>7883832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24416366</v>
      </c>
      <c r="E16" s="35">
        <f>SUM(E18:E24)</f>
        <v>91126327</v>
      </c>
      <c r="F16" s="3"/>
      <c r="G16" s="65" t="s">
        <v>51</v>
      </c>
      <c r="H16" s="65"/>
      <c r="I16" s="35">
        <f>SUM(I18:I25)</f>
        <v>85080920</v>
      </c>
      <c r="J16" s="35">
        <f>SUM(J18:J25)</f>
        <v>7316535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0</v>
      </c>
      <c r="E18" s="31">
        <f>IF(D18&gt;0,0,'[1]ESF'!D18-'[1]ESF'!E18)</f>
        <v>61098083</v>
      </c>
      <c r="F18" s="3"/>
      <c r="G18" s="66" t="s">
        <v>49</v>
      </c>
      <c r="H18" s="66"/>
      <c r="I18" s="31">
        <f>IF('[1]ESF'!I18&gt;'[1]ESF'!J18,'[1]ESF'!I18-'[1]ESF'!J18,0)</f>
        <v>0</v>
      </c>
      <c r="J18" s="31">
        <f>IF(I18&gt;0,0,'[1]ESF'!J18-'[1]ESF'!I18)</f>
        <v>1479693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24416366</v>
      </c>
      <c r="E19" s="31">
        <f>IF(D19&gt;0,0,'[1]ESF'!D19-'[1]ESF'!E19)</f>
        <v>0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0</v>
      </c>
      <c r="E20" s="31">
        <f>IF(D20&gt;0,0,'[1]ESF'!D20-'[1]ESF'!E20)</f>
        <v>73382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0</v>
      </c>
      <c r="E21" s="31">
        <f>IF(D21&gt;0,0,'[1]ESF'!D21-'[1]ESF'!E21)</f>
        <v>29954862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5836842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6" t="s">
        <v>39</v>
      </c>
      <c r="H23" s="66"/>
      <c r="I23" s="31">
        <f>IF('[1]ESF'!I23&gt;'[1]ESF'!J23,'[1]ESF'!I23-'[1]ESF'!J23,0)</f>
        <v>85080920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6" t="s">
        <v>37</v>
      </c>
      <c r="H24" s="66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5" t="s">
        <v>35</v>
      </c>
      <c r="C26" s="65"/>
      <c r="D26" s="35">
        <f>SUM(D28:D36)</f>
        <v>3092426</v>
      </c>
      <c r="E26" s="35">
        <f>SUM(E28:E36)</f>
        <v>2933525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1" t="s">
        <v>34</v>
      </c>
      <c r="H27" s="71"/>
      <c r="I27" s="35">
        <f>SUM(I29:I34)</f>
        <v>0</v>
      </c>
      <c r="J27" s="35">
        <f>SUM(J29:J34)</f>
        <v>567297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2790907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283510</v>
      </c>
      <c r="E30" s="31">
        <f>IF(D30&gt;0,0,'[1]ESF'!D33-'[1]ESF'!E33)</f>
        <v>0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0</v>
      </c>
      <c r="E31" s="31">
        <f>IF(D31&gt;0,0,'[1]ESF'!D34-'[1]ESF'!E34)</f>
        <v>1362591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0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18009</v>
      </c>
      <c r="E34" s="31">
        <f>IF(D34&gt;0,0,'[1]ESF'!D37-'[1]ESF'!E37)</f>
        <v>0</v>
      </c>
      <c r="F34" s="3"/>
      <c r="G34" s="66" t="s">
        <v>21</v>
      </c>
      <c r="H34" s="66"/>
      <c r="I34" s="31">
        <f>IF('[1]ESF'!I36&gt;'[1]ESF'!J36,'[1]ESF'!I36-'[1]ESF'!J36,0)</f>
        <v>0</v>
      </c>
      <c r="J34" s="31">
        <f>IF(I34&gt;0,0,'[1]ESF'!J36-'[1]ESF'!I36)</f>
        <v>567297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1570934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87915082</v>
      </c>
      <c r="J36" s="35">
        <f>J38+J44+J52</f>
        <v>98561110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30841583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0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30841583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57073499</v>
      </c>
      <c r="J44" s="35">
        <f>SUM(J46:J50)</f>
        <v>98561110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0</v>
      </c>
      <c r="J46" s="31">
        <f>IF(I46&gt;0,0,'[1]ESF'!J52-'[1]ESF'!I52)</f>
        <v>98560262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57073499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848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0" t="s">
        <v>5</v>
      </c>
      <c r="H55" s="70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68" t="s">
        <v>4</v>
      </c>
      <c r="C59" s="68"/>
      <c r="D59" s="68"/>
      <c r="E59" s="68"/>
      <c r="F59" s="68"/>
      <c r="G59" s="68"/>
      <c r="H59" s="68"/>
      <c r="I59" s="68"/>
      <c r="J59" s="68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69" t="s">
        <v>3</v>
      </c>
      <c r="D62" s="69"/>
      <c r="E62" s="5"/>
      <c r="F62" s="5"/>
      <c r="G62" s="69" t="s">
        <v>2</v>
      </c>
      <c r="H62" s="69"/>
      <c r="I62" s="6"/>
      <c r="J62" s="5"/>
    </row>
    <row r="63" spans="2:10" ht="13.5" customHeight="1">
      <c r="B63" s="8"/>
      <c r="C63" s="67" t="s">
        <v>1</v>
      </c>
      <c r="D63" s="67"/>
      <c r="E63" s="7"/>
      <c r="F63" s="7"/>
      <c r="G63" s="67" t="s">
        <v>0</v>
      </c>
      <c r="H63" s="67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C3:I3"/>
    <mergeCell ref="C4:I4"/>
    <mergeCell ref="C5:I5"/>
    <mergeCell ref="C6:I6"/>
    <mergeCell ref="G11:H11"/>
    <mergeCell ref="B11:C11"/>
    <mergeCell ref="C7:I7"/>
    <mergeCell ref="B24:C24"/>
    <mergeCell ref="B26:C26"/>
    <mergeCell ref="B28:C28"/>
    <mergeCell ref="B29:C29"/>
    <mergeCell ref="B32:C32"/>
    <mergeCell ref="G54:H54"/>
    <mergeCell ref="B21:C21"/>
    <mergeCell ref="B22:C22"/>
    <mergeCell ref="B23:C23"/>
    <mergeCell ref="C63:D63"/>
    <mergeCell ref="G63:H63"/>
    <mergeCell ref="B59:J59"/>
    <mergeCell ref="C62:D62"/>
    <mergeCell ref="G62:H62"/>
    <mergeCell ref="G55:H55"/>
    <mergeCell ref="G46:H46"/>
    <mergeCell ref="G25:H25"/>
    <mergeCell ref="G27:H27"/>
    <mergeCell ref="G29:H29"/>
    <mergeCell ref="G38:H38"/>
    <mergeCell ref="G40:H40"/>
    <mergeCell ref="G47:H47"/>
    <mergeCell ref="G48:H48"/>
    <mergeCell ref="G49:H49"/>
    <mergeCell ref="G50:H50"/>
    <mergeCell ref="G52:H52"/>
    <mergeCell ref="G44:H44"/>
    <mergeCell ref="G42:H42"/>
    <mergeCell ref="B34:C34"/>
    <mergeCell ref="B35:C35"/>
    <mergeCell ref="B36:C36"/>
    <mergeCell ref="G34:H34"/>
    <mergeCell ref="G41:H41"/>
    <mergeCell ref="B33:C33"/>
    <mergeCell ref="G36:H36"/>
    <mergeCell ref="G30:H30"/>
    <mergeCell ref="G31:H31"/>
    <mergeCell ref="B30:C30"/>
    <mergeCell ref="B31:C31"/>
    <mergeCell ref="G32:H32"/>
    <mergeCell ref="G33:H33"/>
    <mergeCell ref="G14:H14"/>
    <mergeCell ref="G16:H16"/>
    <mergeCell ref="G18:H18"/>
    <mergeCell ref="G19:H19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  <mergeCell ref="B20:C20"/>
  </mergeCells>
  <printOptions horizontalCentered="1" verticalCentered="1"/>
  <pageMargins left="0" right="0" top="0.15748031496062992" bottom="0.5905511811023623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selene_villegas</cp:lastModifiedBy>
  <dcterms:created xsi:type="dcterms:W3CDTF">2014-03-21T15:42:09Z</dcterms:created>
  <dcterms:modified xsi:type="dcterms:W3CDTF">2014-03-21T16:43:00Z</dcterms:modified>
  <cp:category/>
  <cp:version/>
  <cp:contentType/>
  <cp:contentStatus/>
</cp:coreProperties>
</file>