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740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<sst xmlns="http://schemas.openxmlformats.org/spreadsheetml/2006/main" count="157" uniqueCount="53">
  <si>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</si>
  <si>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</si>
  <si>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</si>
  <si>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</si>
  <si>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</si>
  <si>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</si>
  <si>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</si>
  <si>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</si>
  <si>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</si>
  <si>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</si>
  <si>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</si>
  <si>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</si>
  <si>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</si>
  <si>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</si>
  <si>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</si>
  <si>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</si>
  <si>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</si>
  <si>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</si>
  <si>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</si>
  <si>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</si>
  <si>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</si>
  <si>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</si>
  <si>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</si>
  <si>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</si>
  <si>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</si>
  <si>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</si>
  <si>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</si>
  <si>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</si>
  <si>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</si>
  <si>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</si>
  <si>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</si>
  <si>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</si>
  <si>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</si>
  <si>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</si>
  <si>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</si>
  <si>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</si>
  <si>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</si>
  <si>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</si>
  <si>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</si>
  <si>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</si>
  <si>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</si>
  <si>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</si>
  <si>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</si>
  <si>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</si>
  <si>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</si>
  <si>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</si>
  <si>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</si>
  <si>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</si>
  <si>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FIDEICOMISO FONDO NACIONAL DE FOMENTO EJIDAL</t>
  </si>
  <si>
    <t>C.P. MANUEL MORALES RAMOS</t>
  </si>
  <si>
    <t>JEFE DEL DEPARTAMENTO CONTABLE</t>
  </si>
  <si>
    <t>C.P. ALFREDO SANCHEZ ROMERO</t>
  </si>
  <si>
    <t>SUBDIRECTOR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</si>
</sst>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C31">
      <selection activeCell="E43" sqref="E43:H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1243287761</v>
      </c>
      <c r="E16" s="31">
        <f>SUM(E18:E24)</f>
        <v>1095089364</v>
      </c>
      <c r="F16" s="31">
        <f>SUM(F18:F24)</f>
        <v>1028379403</v>
      </c>
      <c r="G16" s="31">
        <f>D16+E16-F16</f>
        <v>1309997722</v>
      </c>
      <c r="H16" s="31">
        <f>G16-D16</f>
        <v>66709961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689068337</v>
      </c>
      <c r="E18" s="37">
        <v>1041980308</v>
      </c>
      <c r="F18" s="37">
        <v>980882225</v>
      </c>
      <c r="G18" s="38">
        <f>D18+E18-F18</f>
        <v>750166420</v>
      </c>
      <c r="H18" s="38">
        <f>G18-D18</f>
        <v>61098083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90079392</v>
      </c>
      <c r="E19" s="37">
        <v>8082609</v>
      </c>
      <c r="F19" s="37">
        <v>32498975</v>
      </c>
      <c r="G19" s="38">
        <f aca="true" t="shared" si="0" ref="G19:G24">D19+E19-F19</f>
        <v>65663026</v>
      </c>
      <c r="H19" s="38">
        <f aca="true" t="shared" si="1" ref="H19:H24">G19-D19</f>
        <v>-24416366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97843</v>
      </c>
      <c r="F20" s="37">
        <v>24461</v>
      </c>
      <c r="G20" s="38">
        <f t="shared" si="0"/>
        <v>73382</v>
      </c>
      <c r="H20" s="38">
        <f t="shared" si="1"/>
        <v>73382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464140032</v>
      </c>
      <c r="E21" s="37">
        <v>44928604</v>
      </c>
      <c r="F21" s="37">
        <v>14973742</v>
      </c>
      <c r="G21" s="38">
        <f t="shared" si="0"/>
        <v>494094894</v>
      </c>
      <c r="H21" s="38">
        <f t="shared" si="1"/>
        <v>29954862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95824502</v>
      </c>
      <c r="E26" s="31">
        <f>SUM(E28:E36)</f>
        <v>8147245</v>
      </c>
      <c r="F26" s="31">
        <f>SUM(F28:F36)</f>
        <v>8306146</v>
      </c>
      <c r="G26" s="31">
        <f>D26+E26-F26</f>
        <v>95665601</v>
      </c>
      <c r="H26" s="31">
        <f>G26-D26</f>
        <v>-158901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97713648</v>
      </c>
      <c r="E28" s="37">
        <v>-2677495</v>
      </c>
      <c r="F28" s="37">
        <v>113412</v>
      </c>
      <c r="G28" s="38">
        <f>D28+E28-F28</f>
        <v>94922741</v>
      </c>
      <c r="H28" s="38">
        <f>G28-D28</f>
        <v>-2790907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13997898</v>
      </c>
      <c r="E30" s="37">
        <v>0</v>
      </c>
      <c r="F30" s="37">
        <v>283510</v>
      </c>
      <c r="G30" s="38">
        <f t="shared" si="2"/>
        <v>13714388</v>
      </c>
      <c r="H30" s="38">
        <f t="shared" si="3"/>
        <v>-283510</v>
      </c>
      <c r="I30" s="35"/>
    </row>
    <row r="31" spans="1:9" ht="19.5" customHeight="1">
      <c r="A31" s="33"/>
      <c r="B31" s="56" t="s">
        <v>27</v>
      </c>
      <c r="C31" s="56"/>
      <c r="D31" s="37">
        <v>1478694</v>
      </c>
      <c r="E31" s="37">
        <v>7770533</v>
      </c>
      <c r="F31" s="37">
        <v>6407942</v>
      </c>
      <c r="G31" s="38">
        <f t="shared" si="2"/>
        <v>2841285</v>
      </c>
      <c r="H31" s="38">
        <f t="shared" si="3"/>
        <v>1362591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63324</v>
      </c>
      <c r="E34" s="37">
        <v>1483273</v>
      </c>
      <c r="F34" s="37">
        <v>1501282</v>
      </c>
      <c r="G34" s="38">
        <f t="shared" si="2"/>
        <v>45315</v>
      </c>
      <c r="H34" s="38">
        <f t="shared" si="3"/>
        <v>-18009</v>
      </c>
      <c r="I34" s="35"/>
    </row>
    <row r="35" spans="1:9" ht="19.5" customHeight="1">
      <c r="A35" s="33"/>
      <c r="B35" s="56" t="s">
        <v>31</v>
      </c>
      <c r="C35" s="56"/>
      <c r="D35" s="37">
        <v>-17429062</v>
      </c>
      <c r="E35" s="37">
        <v>1570934</v>
      </c>
      <c r="F35" s="37">
        <v>0</v>
      </c>
      <c r="G35" s="38">
        <f t="shared" si="2"/>
        <v>-15858128</v>
      </c>
      <c r="H35" s="38">
        <f t="shared" si="3"/>
        <v>1570934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1339112263</v>
      </c>
      <c r="E38" s="31">
        <f>E16+E26</f>
        <v>1103236609</v>
      </c>
      <c r="F38" s="31">
        <f>F16+F26</f>
        <v>1036685549</v>
      </c>
      <c r="G38" s="31">
        <f>G16+G26</f>
        <v>1405663323</v>
      </c>
      <c r="H38" s="31">
        <f>H16+H26</f>
        <v>66551060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1243287761</v>
      </c>
    </row>
    <row r="7" spans="2:5" ht="15">
      <c r="B7" s="81"/>
      <c r="C7" s="82"/>
      <c r="D7" s="4" t="s">
        <v>16</v>
      </c>
      <c r="E7" s="5">
        <f>EAA!D18</f>
        <v>689068337</v>
      </c>
    </row>
    <row r="8" spans="2:5" ht="15">
      <c r="B8" s="81"/>
      <c r="C8" s="82"/>
      <c r="D8" s="4" t="s">
        <v>17</v>
      </c>
      <c r="E8" s="5">
        <f>EAA!D19</f>
        <v>90079392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464140032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95824502</v>
      </c>
    </row>
    <row r="15" spans="2:5" ht="15">
      <c r="B15" s="81"/>
      <c r="C15" s="82"/>
      <c r="D15" s="4" t="s">
        <v>24</v>
      </c>
      <c r="E15" s="5">
        <f>EAA!D28</f>
        <v>97713648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13997898</v>
      </c>
    </row>
    <row r="18" spans="2:5" ht="15">
      <c r="B18" s="81"/>
      <c r="C18" s="82"/>
      <c r="D18" s="4" t="s">
        <v>27</v>
      </c>
      <c r="E18" s="5">
        <f>EAA!D31</f>
        <v>1478694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63324</v>
      </c>
    </row>
    <row r="22" spans="2:5" ht="15">
      <c r="B22" s="81"/>
      <c r="C22" s="82"/>
      <c r="D22" s="4" t="s">
        <v>31</v>
      </c>
      <c r="E22" s="5">
        <f>EAA!D35</f>
        <v>-17429062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1339112263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1095089364</v>
      </c>
    </row>
    <row r="26" spans="2:5" ht="15">
      <c r="B26" s="81"/>
      <c r="C26" s="82"/>
      <c r="D26" s="4" t="s">
        <v>16</v>
      </c>
      <c r="E26" s="5">
        <f>EAA!E18</f>
        <v>1041980308</v>
      </c>
    </row>
    <row r="27" spans="2:5" ht="15">
      <c r="B27" s="81"/>
      <c r="C27" s="82"/>
      <c r="D27" s="4" t="s">
        <v>17</v>
      </c>
      <c r="E27" s="5">
        <f>EAA!E19</f>
        <v>8082609</v>
      </c>
    </row>
    <row r="28" spans="2:5" ht="15">
      <c r="B28" s="81"/>
      <c r="C28" s="82"/>
      <c r="D28" s="3" t="s">
        <v>18</v>
      </c>
      <c r="E28" s="5">
        <f>EAA!E20</f>
        <v>97843</v>
      </c>
    </row>
    <row r="29" spans="2:5" ht="15">
      <c r="B29" s="81"/>
      <c r="C29" s="82"/>
      <c r="D29" s="3" t="s">
        <v>19</v>
      </c>
      <c r="E29" s="5">
        <f>EAA!E21</f>
        <v>44928604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8147245</v>
      </c>
    </row>
    <row r="34" spans="2:5" ht="15">
      <c r="B34" s="81"/>
      <c r="C34" s="82"/>
      <c r="D34" s="4" t="s">
        <v>24</v>
      </c>
      <c r="E34" s="5">
        <f>EAA!E28</f>
        <v>-2677495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7770533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1483273</v>
      </c>
    </row>
    <row r="41" spans="2:5" ht="15">
      <c r="B41" s="81"/>
      <c r="C41" s="82"/>
      <c r="D41" s="4" t="s">
        <v>31</v>
      </c>
      <c r="E41" s="5">
        <f>EAA!E35</f>
        <v>1570934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1103236609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1028379403</v>
      </c>
    </row>
    <row r="45" spans="2:5" ht="15">
      <c r="B45" s="81"/>
      <c r="C45" s="82"/>
      <c r="D45" s="4" t="s">
        <v>16</v>
      </c>
      <c r="E45" s="5">
        <f>EAA!F18</f>
        <v>980882225</v>
      </c>
    </row>
    <row r="46" spans="2:5" ht="15">
      <c r="B46" s="81"/>
      <c r="C46" s="82"/>
      <c r="D46" s="4" t="s">
        <v>17</v>
      </c>
      <c r="E46" s="5">
        <f>EAA!F19</f>
        <v>32498975</v>
      </c>
    </row>
    <row r="47" spans="2:5" ht="15">
      <c r="B47" s="81"/>
      <c r="C47" s="82"/>
      <c r="D47" s="3" t="s">
        <v>18</v>
      </c>
      <c r="E47" s="5">
        <f>EAA!F20</f>
        <v>24461</v>
      </c>
    </row>
    <row r="48" spans="2:5" ht="15">
      <c r="B48" s="81"/>
      <c r="C48" s="82"/>
      <c r="D48" s="3" t="s">
        <v>19</v>
      </c>
      <c r="E48" s="5">
        <f>EAA!F21</f>
        <v>14973742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8306146</v>
      </c>
    </row>
    <row r="53" spans="2:5" ht="15">
      <c r="B53" s="81"/>
      <c r="C53" s="82"/>
      <c r="D53" s="4" t="s">
        <v>24</v>
      </c>
      <c r="E53" s="5">
        <f>EAA!F28</f>
        <v>113412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283510</v>
      </c>
    </row>
    <row r="56" spans="2:5" ht="15">
      <c r="B56" s="81"/>
      <c r="C56" s="82"/>
      <c r="D56" s="4" t="s">
        <v>27</v>
      </c>
      <c r="E56" s="5">
        <f>EAA!F31</f>
        <v>6407942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1501282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1036685549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1309997722</v>
      </c>
    </row>
    <row r="64" spans="2:5" ht="15">
      <c r="B64" s="84"/>
      <c r="C64" s="82"/>
      <c r="D64" s="4" t="s">
        <v>16</v>
      </c>
      <c r="E64" s="5">
        <f>EAA!G18</f>
        <v>750166420</v>
      </c>
    </row>
    <row r="65" spans="2:5" ht="15">
      <c r="B65" s="84"/>
      <c r="C65" s="82"/>
      <c r="D65" s="4" t="s">
        <v>17</v>
      </c>
      <c r="E65" s="5">
        <f>EAA!G19</f>
        <v>65663026</v>
      </c>
    </row>
    <row r="66" spans="2:5" ht="15">
      <c r="B66" s="84"/>
      <c r="C66" s="82"/>
      <c r="D66" s="3" t="s">
        <v>18</v>
      </c>
      <c r="E66" s="5">
        <f>EAA!G20</f>
        <v>73382</v>
      </c>
    </row>
    <row r="67" spans="2:5" ht="15">
      <c r="B67" s="84"/>
      <c r="C67" s="82"/>
      <c r="D67" s="3" t="s">
        <v>19</v>
      </c>
      <c r="E67" s="5">
        <f>EAA!G21</f>
        <v>494094894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95665601</v>
      </c>
    </row>
    <row r="72" spans="2:5" ht="15">
      <c r="B72" s="84"/>
      <c r="C72" s="82"/>
      <c r="D72" s="4" t="s">
        <v>24</v>
      </c>
      <c r="E72" s="5">
        <f>EAA!G28</f>
        <v>94922741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13714388</v>
      </c>
    </row>
    <row r="75" spans="2:5" ht="15">
      <c r="B75" s="84"/>
      <c r="C75" s="82"/>
      <c r="D75" s="4" t="s">
        <v>27</v>
      </c>
      <c r="E75" s="5">
        <f>EAA!G31</f>
        <v>2841285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45315</v>
      </c>
    </row>
    <row r="79" spans="2:5" ht="15">
      <c r="B79" s="84"/>
      <c r="C79" s="82"/>
      <c r="D79" s="4" t="s">
        <v>31</v>
      </c>
      <c r="E79" s="5">
        <f>EAA!G35</f>
        <v>-15858128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1405663323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66709961</v>
      </c>
    </row>
    <row r="83" spans="2:5" ht="15">
      <c r="B83" s="84"/>
      <c r="C83" s="82"/>
      <c r="D83" s="4" t="s">
        <v>16</v>
      </c>
      <c r="E83" s="5">
        <f>EAA!H18</f>
        <v>61098083</v>
      </c>
    </row>
    <row r="84" spans="2:5" ht="15">
      <c r="B84" s="84"/>
      <c r="C84" s="82"/>
      <c r="D84" s="4" t="s">
        <v>17</v>
      </c>
      <c r="E84" s="5">
        <f>EAA!H19</f>
        <v>-24416366</v>
      </c>
    </row>
    <row r="85" spans="2:5" ht="15">
      <c r="B85" s="84"/>
      <c r="C85" s="82"/>
      <c r="D85" s="3" t="s">
        <v>18</v>
      </c>
      <c r="E85" s="5">
        <f>EAA!H20</f>
        <v>73382</v>
      </c>
    </row>
    <row r="86" spans="2:5" ht="15">
      <c r="B86" s="84"/>
      <c r="C86" s="82"/>
      <c r="D86" s="3" t="s">
        <v>19</v>
      </c>
      <c r="E86" s="5">
        <f>EAA!H21</f>
        <v>29954862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-158901</v>
      </c>
    </row>
    <row r="91" spans="2:5" ht="15">
      <c r="B91" s="84"/>
      <c r="C91" s="82"/>
      <c r="D91" s="4" t="s">
        <v>24</v>
      </c>
      <c r="E91" s="5">
        <f>EAA!H28</f>
        <v>-2790907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-283510</v>
      </c>
    </row>
    <row r="94" spans="2:5" ht="15">
      <c r="B94" s="84"/>
      <c r="C94" s="82"/>
      <c r="D94" s="4" t="s">
        <v>27</v>
      </c>
      <c r="E94" s="5">
        <f>EAA!H31</f>
        <v>1362591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-18009</v>
      </c>
    </row>
    <row r="98" spans="2:5" ht="15">
      <c r="B98" s="84"/>
      <c r="C98" s="82"/>
      <c r="D98" s="4" t="s">
        <v>31</v>
      </c>
      <c r="E98" s="5">
        <f>EAA!H35</f>
        <v>1570934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66551060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QEU.01.07.vd</dc:title>
  <dc:subject/>
  <dc:creator>teresita_quezada</dc:creator>
  <cp:keywords/>
  <dc:description/>
  <cp:lastModifiedBy>selene_villegas</cp:lastModifiedBy>
  <cp:lastPrinted>2014-03-15T22:16:04Z</cp:lastPrinted>
  <dcterms:created xsi:type="dcterms:W3CDTF">2014-01-27T18:04:15Z</dcterms:created>
  <dcterms:modified xsi:type="dcterms:W3CDTF">2014-03-21T16:43:55Z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