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1740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<sst xmlns="http://schemas.openxmlformats.org/spreadsheetml/2006/main" count="197" uniqueCount="77">
  <si>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</si>
  <si>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</si>
  <si>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</si>
  <si>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</si>
  <si>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</si>
  <si>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</si>
  <si>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</si>
  <si>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</si>
  <si>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</si>
  <si>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</si>
  <si>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</si>
  <si>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</si>
  <si>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</si>
  <si>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</si>
  <si>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</si>
  <si>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</si>
  <si>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</si>
  <si>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</si>
  <si>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</si>
  <si>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</si>
  <si>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</si>
  <si>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</si>
  <si>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</si>
  <si>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</si>
  <si>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</si>
  <si>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</si>
  <si>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</si>
  <si>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</si>
  <si>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</si>
  <si>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</si>
  <si>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</si>
  <si>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</si>
  <si>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</si>
  <si>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</si>
  <si>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</si>
  <si>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</si>
  <si>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</si>
  <si>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</si>
  <si>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</si>
  <si>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</si>
  <si>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</si>
  <si>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</si>
  <si>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</si>
  <si>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</si>
  <si>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</si>
  <si>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</si>
  <si>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</si>
  <si>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</si>
  <si>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</si>
  <si>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</si>
  <si>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</si>
  <si>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</si>
  <si>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</si>
  <si>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</si>
  <si>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</si>
  <si>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</si>
  <si>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</si>
  <si>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</si>
  <si>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</si>
  <si>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</si>
  <si>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</si>
  <si>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</si>
  <si>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</si>
  <si>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</si>
  <si>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</si>
  <si>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</si>
  <si>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</si>
  <si>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</si>
  <si>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</si>
  <si>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</si>
  <si>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</si>
  <si>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</si>
  <si>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FIDEICOMISO FONDO NACIONAL DE FOMENTO EJIDAL</t>
  </si>
  <si>
    <t>C.P. MANUEL MORALES RAMOS</t>
  </si>
  <si>
    <t>JEFE DEL DEPARTAMENTO CONTABLE</t>
  </si>
  <si>
    <t>C.P. ALFREDO SANCHEZ ROMERO</t>
  </si>
  <si>
    <t>SUBDIRECTOR FINANCIERO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</si>
</sst>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G1">
      <selection activeCell="D56" sqref="D56:G5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72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-87430727</v>
      </c>
      <c r="H14" s="40">
        <f>SUM(H15:H27)</f>
        <v>81009030</v>
      </c>
      <c r="I14" s="21"/>
      <c r="J14" s="21"/>
      <c r="K14" s="66" t="s">
        <v>7</v>
      </c>
      <c r="L14" s="66"/>
      <c r="M14" s="66"/>
      <c r="N14" s="66"/>
      <c r="O14" s="40">
        <f>SUM(O16:O19)</f>
        <v>91073195</v>
      </c>
      <c r="P14" s="40">
        <f>SUM(P16:P19)</f>
        <v>50159551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87914234</v>
      </c>
      <c r="P16" s="41">
        <v>49321939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283510</v>
      </c>
      <c r="P17" s="41">
        <v>291519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66534</v>
      </c>
      <c r="P18" s="41">
        <v>531296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2808917</v>
      </c>
      <c r="P19" s="41">
        <v>14797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199200</v>
      </c>
      <c r="H20" s="41">
        <v>107329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3567357</v>
      </c>
      <c r="P21" s="40">
        <f>SUM(P22:P25)</f>
        <v>2118288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-51469056</v>
      </c>
      <c r="H23" s="41">
        <v>61917212</v>
      </c>
      <c r="I23" s="21"/>
      <c r="J23" s="21"/>
      <c r="K23" s="33"/>
      <c r="L23" s="67" t="s">
        <v>39</v>
      </c>
      <c r="M23" s="67"/>
      <c r="N23" s="67"/>
      <c r="O23" s="41">
        <v>1429126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-1883952</v>
      </c>
      <c r="H25" s="41">
        <v>100412</v>
      </c>
      <c r="I25" s="21"/>
      <c r="J25" s="21"/>
      <c r="K25" s="33"/>
      <c r="L25" s="67" t="s">
        <v>40</v>
      </c>
      <c r="M25" s="67"/>
      <c r="N25" s="67"/>
      <c r="O25" s="41">
        <v>2138231</v>
      </c>
      <c r="P25" s="41">
        <v>2118288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-34276919</v>
      </c>
      <c r="H27" s="41">
        <v>18884077</v>
      </c>
      <c r="I27" s="21"/>
      <c r="J27" s="20"/>
      <c r="K27" s="66" t="s">
        <v>69</v>
      </c>
      <c r="L27" s="66"/>
      <c r="M27" s="66"/>
      <c r="N27" s="66"/>
      <c r="O27" s="40">
        <f>O14-O21</f>
        <v>87505838</v>
      </c>
      <c r="P27" s="40">
        <f>P14-P21</f>
        <v>48041263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11129535</v>
      </c>
      <c r="H29" s="40">
        <f>SUM(H30:H48)</f>
        <v>-11155479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-2584477</v>
      </c>
      <c r="H30" s="41">
        <v>-3527888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-344207</v>
      </c>
      <c r="H31" s="41">
        <v>463544</v>
      </c>
      <c r="I31" s="21"/>
      <c r="J31" s="20"/>
      <c r="K31" s="66" t="s">
        <v>7</v>
      </c>
      <c r="L31" s="66"/>
      <c r="M31" s="66"/>
      <c r="N31" s="66"/>
      <c r="O31" s="40">
        <f>O33+O36+O37</f>
        <v>112836089</v>
      </c>
      <c r="P31" s="40">
        <f>P33+P36+P37</f>
        <v>9859748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1012014</v>
      </c>
      <c r="H32" s="41">
        <v>-2631176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v>0</v>
      </c>
      <c r="P33" s="41"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0</v>
      </c>
      <c r="H36" s="41">
        <v>-9532169</v>
      </c>
      <c r="I36" s="21"/>
      <c r="J36" s="21"/>
      <c r="K36" s="33"/>
      <c r="L36" s="67" t="s">
        <v>47</v>
      </c>
      <c r="M36" s="67"/>
      <c r="N36" s="67"/>
      <c r="O36" s="41">
        <v>24416366</v>
      </c>
      <c r="P36" s="41">
        <v>0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88419723</v>
      </c>
      <c r="P37" s="41">
        <v>9859748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40683582</v>
      </c>
      <c r="P39" s="40">
        <f>P41+P44+P45</f>
        <v>88934436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v>0</v>
      </c>
      <c r="P41" s="41"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30028244</v>
      </c>
      <c r="P44" s="41">
        <v>87030531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10655338</v>
      </c>
      <c r="P45" s="41">
        <v>1903905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72152507</v>
      </c>
      <c r="P47" s="40">
        <f>P31-P39</f>
        <v>-79074688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13046205</v>
      </c>
      <c r="H48" s="41">
        <v>4072210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-98560262</v>
      </c>
      <c r="H50" s="59">
        <f>H14-H29</f>
        <v>92164509</v>
      </c>
      <c r="I50" s="55"/>
      <c r="J50" s="69" t="s">
        <v>71</v>
      </c>
      <c r="K50" s="69"/>
      <c r="L50" s="69"/>
      <c r="M50" s="69"/>
      <c r="N50" s="69"/>
      <c r="O50" s="59">
        <f>G50+O27+O47</f>
        <v>61098083</v>
      </c>
      <c r="P50" s="59">
        <f>H50+P27+P47</f>
        <v>61131084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/>
      <c r="E56" s="72"/>
      <c r="F56" s="72"/>
      <c r="G56" s="72"/>
      <c r="H56" s="49"/>
      <c r="I56" s="50"/>
      <c r="J56" s="50"/>
      <c r="K56" s="20"/>
      <c r="L56" s="73"/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73</v>
      </c>
      <c r="E57" s="70"/>
      <c r="F57" s="70"/>
      <c r="G57" s="70"/>
      <c r="H57" s="20"/>
      <c r="I57" s="53"/>
      <c r="J57" s="20"/>
      <c r="K57" s="19"/>
      <c r="L57" s="70" t="s">
        <v>75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74</v>
      </c>
      <c r="E58" s="71"/>
      <c r="F58" s="71"/>
      <c r="G58" s="71"/>
      <c r="H58" s="20"/>
      <c r="I58" s="53"/>
      <c r="J58" s="20"/>
      <c r="L58" s="71" t="s">
        <v>76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0.7480314960629921" right="0.7480314960629921" top="0" bottom="0" header="0" footer="0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57">
      <c r="A4" s="80" t="s">
        <v>5</v>
      </c>
      <c r="B4" s="80"/>
      <c r="C4" s="80"/>
      <c r="D4" s="80"/>
      <c r="E4" s="80"/>
      <c r="F4" s="80"/>
      <c r="G4" s="15" t="str">
        <f>EFE!E6</f>
        <v>FIDEICOMISO FONDO NACIONAL DE FOMENTO EJIDAL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-87430727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199200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-51469056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-1883952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-34276919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11129535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-2584477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-344207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1012014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0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0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0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0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13046205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-98560262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91073195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87914234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283510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66534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2808917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3567357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1429126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2138231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87505838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112836089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24416366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88419723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40683582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30028244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10655338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72152507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61098083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81009030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107329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61917212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100412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18884077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-11155479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-3527888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463544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-2631176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-9532169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0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4072210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92164509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50159551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49321939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291519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531296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14797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2118288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2118288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48041263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9859748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9859748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88934436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87030531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1903905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-79074688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61131084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C.P. MANUEL MORALES RAMOS</v>
      </c>
    </row>
    <row r="114" spans="3:7" ht="15">
      <c r="C114" s="85"/>
      <c r="D114" s="85"/>
      <c r="E114" s="85"/>
      <c r="F114" s="16" t="s">
        <v>56</v>
      </c>
      <c r="G114" s="17" t="str">
        <f>EFE!D58</f>
        <v>JEFE DEL DEPARTAMENTO CONTABLE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C.P. ALFREDO SANCHEZ ROMERO</v>
      </c>
    </row>
    <row r="116" spans="3:7" ht="15">
      <c r="C116" s="85"/>
      <c r="D116" s="85"/>
      <c r="E116" s="85"/>
      <c r="F116" s="16" t="s">
        <v>56</v>
      </c>
      <c r="G116" s="17" t="str">
        <f>EFE!L58</f>
        <v>SUBDIRECTOR FINANCIERO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QEU.01.09.vd</dc:title>
  <dc:subject/>
  <dc:creator>martha_segovia</dc:creator>
  <cp:keywords/>
  <dc:description/>
  <cp:lastModifiedBy>selene_villegas</cp:lastModifiedBy>
  <cp:lastPrinted>2014-03-20T16:19:57Z</cp:lastPrinted>
  <dcterms:created xsi:type="dcterms:W3CDTF">2014-01-27T17:55:30Z</dcterms:created>
  <dcterms:modified xsi:type="dcterms:W3CDTF">2014-03-21T16:44:24Z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