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ECONÓMICO'!$A$1:$L$53</definedName>
    <definedName name="DIFERENCIAS">#N/A</definedName>
    <definedName name="FORM" localSheetId="0">'MASC RESUMEN ECONÓMICO'!$A$53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<sst xmlns="http://schemas.openxmlformats.org/spreadsheetml/2006/main" count="56" uniqueCount="54">
  <si>
    <t>(Pesos)</t>
  </si>
  <si>
    <t>*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</si>
  <si>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</si>
  <si>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</si>
  <si>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</si>
  <si>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</si>
  <si>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</si>
  <si>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</si>
  <si>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</si>
  <si>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</si>
  <si>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</si>
  <si>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</si>
  <si>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QIQ FIDEICOMISO FONDO NACIONAL DE HABITACIONES POPULARES</t>
  </si>
  <si>
    <t>TOTAL</t>
  </si>
  <si>
    <t>Gasto corriente</t>
  </si>
  <si>
    <t>Servicios personales</t>
  </si>
  <si>
    <t>Gasto de operación</t>
  </si>
  <si>
    <t>Materiales y suministros</t>
  </si>
  <si>
    <t>Servicios generales</t>
  </si>
  <si>
    <t>Otros de corriente</t>
  </si>
  <si>
    <t>Subsidios</t>
  </si>
  <si>
    <t>Gasto de inversión</t>
  </si>
  <si>
    <t>Inversión física</t>
  </si>
  <si>
    <t>Bienes muebles, inmuebles e intangibles</t>
  </si>
  <si>
    <t>Inversión pública</t>
  </si>
  <si>
    <t>Remuneraciones al personal de carácter permanente</t>
  </si>
  <si>
    <t>Remuneraciones al personal de carácter transitorio</t>
  </si>
  <si>
    <t>Remuneraciones adicionales y especiales</t>
  </si>
  <si>
    <t>Seguriad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</si>
  <si>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</si>
  <si>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</si>
  <si>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</si>
  <si>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</si>
  <si>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</si>
  <si>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</si>
  <si>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</si>
  <si>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</si>
  <si>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</si>
  <si>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</si>
  <si>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</si>
  <si>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</si>
  <si>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</si>
  <si>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</si>
  <si>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</si>
  <si>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</si>
  <si>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</si>
  <si>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</si>
  <si>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</si>
  <si>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Otros servicios generales (39401-39501)</t>
  </si>
  <si>
    <t>Subsidios y subvenciones</t>
  </si>
  <si>
    <t>Mobiliarios y equipo de administracion</t>
  </si>
  <si>
    <t>Mobiliario y equipo educacional y recreativo</t>
  </si>
  <si>
    <t>Otros de Inversión</t>
  </si>
  <si>
    <t>Fuente: La entidad paraestatal.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</si>
</sst>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49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3" xfId="0" applyFont="1" applyBorder="1" applyAlignment="1">
      <alignment/>
    </xf>
    <xf numFmtId="166" fontId="12" fillId="0" borderId="12" xfId="0" applyNumberFormat="1" applyFont="1" applyFill="1" applyBorder="1" applyAlignment="1">
      <alignment vertical="top"/>
    </xf>
    <xf numFmtId="167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64" fontId="13" fillId="34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left" vertical="top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98"/>
  <sheetViews>
    <sheetView showGridLines="0" showZeros="0" tabSelected="1" showOutlineSymbols="0" zoomScale="40" zoomScaleNormal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3" sqref="B53:L53"/>
    </sheetView>
  </sheetViews>
  <sheetFormatPr defaultColWidth="0" defaultRowHeight="23.25"/>
  <cols>
    <col min="1" max="1" width="1.60546875" style="0" customWidth="1"/>
    <col min="2" max="6" width="7.609375" style="0" customWidth="1"/>
    <col min="7" max="7" width="100.1484375" style="0" customWidth="1"/>
    <col min="8" max="8" width="31.30859375" style="30" customWidth="1"/>
    <col min="9" max="10" width="31.30859375" style="0" customWidth="1"/>
    <col min="11" max="11" width="31.30859375" style="30" customWidth="1"/>
    <col min="12" max="12" width="31.308593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2"/>
      <c r="K1" s="33"/>
      <c r="L1" s="5"/>
      <c r="M1" s="6"/>
    </row>
    <row r="2" spans="1:13" ht="30">
      <c r="A2" s="6"/>
      <c r="B2" s="7" t="s">
        <v>2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7" t="s">
        <v>12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45" t="s">
        <v>5</v>
      </c>
      <c r="C7" s="25"/>
      <c r="D7" s="25"/>
      <c r="E7" s="25"/>
      <c r="F7" s="25"/>
      <c r="G7" s="20"/>
      <c r="H7" s="48" t="s">
        <v>6</v>
      </c>
      <c r="I7" s="51" t="s">
        <v>7</v>
      </c>
      <c r="J7" s="54" t="s">
        <v>8</v>
      </c>
      <c r="K7" s="60" t="s">
        <v>11</v>
      </c>
      <c r="L7" s="57" t="s">
        <v>9</v>
      </c>
      <c r="M7" s="9"/>
    </row>
    <row r="8" spans="1:13" ht="45.75" customHeight="1">
      <c r="A8" s="6"/>
      <c r="B8" s="21"/>
      <c r="C8" s="26" t="s">
        <v>3</v>
      </c>
      <c r="D8" s="22"/>
      <c r="E8" s="22"/>
      <c r="F8" s="22"/>
      <c r="G8" s="23"/>
      <c r="H8" s="49"/>
      <c r="I8" s="52"/>
      <c r="J8" s="55"/>
      <c r="K8" s="61"/>
      <c r="L8" s="58"/>
      <c r="M8" s="9"/>
    </row>
    <row r="9" spans="1:13" ht="30.75">
      <c r="A9" s="6"/>
      <c r="B9" s="27"/>
      <c r="C9" s="28"/>
      <c r="D9" s="28"/>
      <c r="E9" s="28"/>
      <c r="F9" s="28"/>
      <c r="G9" s="29" t="s">
        <v>4</v>
      </c>
      <c r="H9" s="49"/>
      <c r="I9" s="52"/>
      <c r="J9" s="55"/>
      <c r="K9" s="61"/>
      <c r="L9" s="58"/>
      <c r="M9" s="9"/>
    </row>
    <row r="10" spans="1:13" ht="30.75">
      <c r="A10" s="6"/>
      <c r="B10" s="31"/>
      <c r="C10" s="24"/>
      <c r="D10" s="24"/>
      <c r="E10" s="24"/>
      <c r="F10" s="24"/>
      <c r="G10" s="28"/>
      <c r="H10" s="50"/>
      <c r="I10" s="53"/>
      <c r="J10" s="56"/>
      <c r="K10" s="62"/>
      <c r="L10" s="59"/>
      <c r="M10" s="9"/>
    </row>
    <row r="11" spans="1:13" ht="32.25" customHeight="1">
      <c r="A11" s="6"/>
      <c r="B11" s="34" t="s">
        <v>13</v>
      </c>
      <c r="C11" s="35"/>
      <c r="D11" s="36"/>
      <c r="E11" s="36"/>
      <c r="F11" s="37"/>
      <c r="G11" s="37"/>
      <c r="H11" s="42">
        <f>+H12+H44</f>
        <v>2663161015</v>
      </c>
      <c r="I11" s="42">
        <f>+I12+I44</f>
        <v>2893350113</v>
      </c>
      <c r="J11" s="43">
        <f>+J12+J44</f>
        <v>2773925646</v>
      </c>
      <c r="K11" s="42">
        <f>+K12+K44</f>
        <v>2770169674</v>
      </c>
      <c r="L11" s="42">
        <f>+L12+L44</f>
        <v>119424467</v>
      </c>
      <c r="M11" s="1"/>
    </row>
    <row r="12" spans="1:13" ht="32.25" customHeight="1">
      <c r="A12" s="6"/>
      <c r="B12" s="46" t="s">
        <v>14</v>
      </c>
      <c r="C12" s="38"/>
      <c r="D12" s="39"/>
      <c r="E12" s="39"/>
      <c r="F12" s="47"/>
      <c r="G12" s="47"/>
      <c r="H12" s="42">
        <f>+H13+H21+H42+H40</f>
        <v>2528983295</v>
      </c>
      <c r="I12" s="42">
        <f>+I13+I21+I42+I40</f>
        <v>2774090136</v>
      </c>
      <c r="J12" s="42">
        <f>+J13+J21+J42+J40</f>
        <v>2773285858</v>
      </c>
      <c r="K12" s="42">
        <f>+K13+K21+K42+K40</f>
        <v>2769963309</v>
      </c>
      <c r="L12" s="42">
        <f>+L13+L21+L42+L40</f>
        <v>804278</v>
      </c>
      <c r="M12" s="1"/>
    </row>
    <row r="13" spans="1:13" ht="32.25" customHeight="1">
      <c r="A13" s="6"/>
      <c r="B13" s="46"/>
      <c r="C13" s="38" t="s">
        <v>15</v>
      </c>
      <c r="D13" s="39"/>
      <c r="E13" s="39"/>
      <c r="F13" s="47"/>
      <c r="G13" s="47"/>
      <c r="H13" s="42">
        <f>SUM(H14:H20)</f>
        <v>188101404</v>
      </c>
      <c r="I13" s="43">
        <f>SUM(I14:I20)</f>
        <v>156283881</v>
      </c>
      <c r="J13" s="43">
        <f>SUM(J14:J20)</f>
        <v>156283881</v>
      </c>
      <c r="K13" s="42">
        <f>SUM(K14:K20)</f>
        <v>156182630</v>
      </c>
      <c r="L13" s="43">
        <f>SUM(L14:L20)</f>
        <v>0</v>
      </c>
      <c r="M13" s="1"/>
    </row>
    <row r="14" spans="1:13" ht="32.25" customHeight="1">
      <c r="A14" s="6"/>
      <c r="B14" s="46"/>
      <c r="C14" s="38">
        <v>1100</v>
      </c>
      <c r="D14" s="39" t="s">
        <v>25</v>
      </c>
      <c r="E14" s="39"/>
      <c r="F14" s="47"/>
      <c r="G14" s="47"/>
      <c r="H14" s="42">
        <v>27873260</v>
      </c>
      <c r="I14" s="43">
        <v>29594518</v>
      </c>
      <c r="J14" s="43">
        <v>29594518</v>
      </c>
      <c r="K14" s="42">
        <v>29594518</v>
      </c>
      <c r="L14" s="43">
        <f aca="true" t="shared" si="0" ref="L14:L48">+I14-J14</f>
        <v>0</v>
      </c>
      <c r="M14" s="1"/>
    </row>
    <row r="15" spans="1:13" ht="32.25" customHeight="1">
      <c r="A15" s="6"/>
      <c r="B15" s="46"/>
      <c r="C15" s="38">
        <v>1200</v>
      </c>
      <c r="D15" s="39" t="s">
        <v>26</v>
      </c>
      <c r="E15" s="39"/>
      <c r="F15" s="47"/>
      <c r="G15" s="47"/>
      <c r="H15" s="42">
        <v>41049226</v>
      </c>
      <c r="I15" s="43">
        <v>37078840</v>
      </c>
      <c r="J15" s="43">
        <v>37078840</v>
      </c>
      <c r="K15" s="42">
        <v>37078840</v>
      </c>
      <c r="L15" s="43">
        <f t="shared" si="0"/>
        <v>0</v>
      </c>
      <c r="M15" s="1"/>
    </row>
    <row r="16" spans="1:13" ht="32.25" customHeight="1">
      <c r="A16" s="6"/>
      <c r="B16" s="46"/>
      <c r="C16" s="38">
        <v>1300</v>
      </c>
      <c r="D16" s="39" t="s">
        <v>27</v>
      </c>
      <c r="E16" s="39"/>
      <c r="F16" s="47"/>
      <c r="G16" s="47"/>
      <c r="H16" s="42">
        <v>17838362</v>
      </c>
      <c r="I16" s="43">
        <v>16398460</v>
      </c>
      <c r="J16" s="43">
        <v>16398460</v>
      </c>
      <c r="K16" s="42">
        <v>16312262</v>
      </c>
      <c r="L16" s="43">
        <f t="shared" si="0"/>
        <v>0</v>
      </c>
      <c r="M16" s="1"/>
    </row>
    <row r="17" spans="1:13" ht="32.25" customHeight="1">
      <c r="A17" s="6"/>
      <c r="B17" s="46"/>
      <c r="C17" s="38">
        <v>1400</v>
      </c>
      <c r="D17" s="39" t="s">
        <v>28</v>
      </c>
      <c r="E17" s="39"/>
      <c r="F17" s="47"/>
      <c r="G17" s="47"/>
      <c r="H17" s="42">
        <v>17359471</v>
      </c>
      <c r="I17" s="43">
        <v>13088549</v>
      </c>
      <c r="J17" s="43">
        <v>13088549</v>
      </c>
      <c r="K17" s="42">
        <v>13073495</v>
      </c>
      <c r="L17" s="43">
        <f t="shared" si="0"/>
        <v>0</v>
      </c>
      <c r="M17" s="1"/>
    </row>
    <row r="18" spans="1:13" ht="32.25" customHeight="1">
      <c r="A18" s="6"/>
      <c r="B18" s="46"/>
      <c r="C18" s="38">
        <v>1500</v>
      </c>
      <c r="D18" s="39" t="s">
        <v>29</v>
      </c>
      <c r="E18" s="39"/>
      <c r="F18" s="47"/>
      <c r="G18" s="47"/>
      <c r="H18" s="42">
        <v>78665977</v>
      </c>
      <c r="I18" s="43">
        <v>57193156</v>
      </c>
      <c r="J18" s="43">
        <v>57193156</v>
      </c>
      <c r="K18" s="42">
        <v>57193157</v>
      </c>
      <c r="L18" s="43">
        <f t="shared" si="0"/>
        <v>0</v>
      </c>
      <c r="M18" s="1"/>
    </row>
    <row r="19" spans="1:13" ht="32.25" customHeight="1">
      <c r="A19" s="6"/>
      <c r="B19" s="46"/>
      <c r="C19" s="38">
        <v>1600</v>
      </c>
      <c r="D19" s="39" t="s">
        <v>30</v>
      </c>
      <c r="E19" s="39"/>
      <c r="F19" s="47"/>
      <c r="G19" s="47"/>
      <c r="H19" s="42">
        <v>2610282</v>
      </c>
      <c r="I19" s="43">
        <v>0</v>
      </c>
      <c r="J19" s="43">
        <v>0</v>
      </c>
      <c r="K19" s="42">
        <v>0</v>
      </c>
      <c r="L19" s="43">
        <f t="shared" si="0"/>
        <v>0</v>
      </c>
      <c r="M19" s="1"/>
    </row>
    <row r="20" spans="1:13" ht="32.25" customHeight="1">
      <c r="A20" s="6"/>
      <c r="B20" s="46"/>
      <c r="C20" s="38">
        <v>1700</v>
      </c>
      <c r="D20" s="39" t="s">
        <v>31</v>
      </c>
      <c r="E20" s="39"/>
      <c r="F20" s="47"/>
      <c r="G20" s="47"/>
      <c r="H20" s="42">
        <v>2704826</v>
      </c>
      <c r="I20" s="43">
        <v>2930358</v>
      </c>
      <c r="J20" s="43">
        <v>2930358</v>
      </c>
      <c r="K20" s="42">
        <v>2930358</v>
      </c>
      <c r="L20" s="43">
        <f t="shared" si="0"/>
        <v>0</v>
      </c>
      <c r="M20" s="1"/>
    </row>
    <row r="21" spans="1:13" ht="32.25" customHeight="1">
      <c r="A21" s="6"/>
      <c r="B21" s="46"/>
      <c r="C21" s="38" t="s">
        <v>16</v>
      </c>
      <c r="D21" s="39"/>
      <c r="E21" s="39"/>
      <c r="F21" s="47"/>
      <c r="G21" s="47"/>
      <c r="H21" s="42">
        <f>+H22+H30</f>
        <v>92357018</v>
      </c>
      <c r="I21" s="42">
        <f>+I22+I30</f>
        <v>88069815</v>
      </c>
      <c r="J21" s="42">
        <f>+J22+J30</f>
        <v>88069815</v>
      </c>
      <c r="K21" s="42">
        <f>+K22+K30</f>
        <v>84848517</v>
      </c>
      <c r="L21" s="43">
        <f t="shared" si="0"/>
        <v>0</v>
      </c>
      <c r="M21" s="1"/>
    </row>
    <row r="22" spans="1:13" ht="32.25" customHeight="1">
      <c r="A22" s="6"/>
      <c r="B22" s="46"/>
      <c r="C22" s="38" t="s">
        <v>17</v>
      </c>
      <c r="D22" s="39"/>
      <c r="E22" s="39"/>
      <c r="F22" s="47"/>
      <c r="G22" s="47"/>
      <c r="H22" s="42">
        <f>SUM(H23:H29)</f>
        <v>2526366</v>
      </c>
      <c r="I22" s="43">
        <f>SUM(I23:I29)</f>
        <v>5105266</v>
      </c>
      <c r="J22" s="43">
        <f>SUM(J23:J29)</f>
        <v>5105266</v>
      </c>
      <c r="K22" s="42">
        <f>SUM(K23:K29)</f>
        <v>5105263</v>
      </c>
      <c r="L22" s="43">
        <f t="shared" si="0"/>
        <v>0</v>
      </c>
      <c r="M22" s="1"/>
    </row>
    <row r="23" spans="1:13" ht="32.25" customHeight="1">
      <c r="A23" s="6"/>
      <c r="B23" s="46"/>
      <c r="C23" s="38">
        <v>2100</v>
      </c>
      <c r="D23" s="39" t="s">
        <v>32</v>
      </c>
      <c r="E23" s="39"/>
      <c r="F23" s="47"/>
      <c r="G23" s="47"/>
      <c r="H23" s="42">
        <v>868099</v>
      </c>
      <c r="I23" s="43">
        <v>1068871</v>
      </c>
      <c r="J23" s="43">
        <v>1068871</v>
      </c>
      <c r="K23" s="42">
        <v>1068871</v>
      </c>
      <c r="L23" s="43">
        <f t="shared" si="0"/>
        <v>0</v>
      </c>
      <c r="M23" s="1"/>
    </row>
    <row r="24" spans="1:13" ht="32.25" customHeight="1">
      <c r="A24" s="6"/>
      <c r="B24" s="46"/>
      <c r="C24" s="38">
        <v>2200</v>
      </c>
      <c r="D24" s="39" t="s">
        <v>33</v>
      </c>
      <c r="E24" s="39"/>
      <c r="F24" s="47"/>
      <c r="G24" s="47"/>
      <c r="H24" s="42">
        <v>167014</v>
      </c>
      <c r="I24" s="43">
        <v>256326</v>
      </c>
      <c r="J24" s="43">
        <v>256326</v>
      </c>
      <c r="K24" s="42">
        <v>256482</v>
      </c>
      <c r="L24" s="43">
        <f t="shared" si="0"/>
        <v>0</v>
      </c>
      <c r="M24" s="1"/>
    </row>
    <row r="25" spans="1:13" ht="32.25" customHeight="1">
      <c r="A25" s="6"/>
      <c r="B25" s="46"/>
      <c r="C25" s="38">
        <v>2400</v>
      </c>
      <c r="D25" s="39" t="s">
        <v>34</v>
      </c>
      <c r="E25" s="39"/>
      <c r="F25" s="47"/>
      <c r="G25" s="47"/>
      <c r="H25" s="42">
        <v>229352</v>
      </c>
      <c r="I25" s="43">
        <v>1866999</v>
      </c>
      <c r="J25" s="43">
        <v>1866999</v>
      </c>
      <c r="K25" s="42">
        <v>1857741</v>
      </c>
      <c r="L25" s="43">
        <f t="shared" si="0"/>
        <v>0</v>
      </c>
      <c r="M25" s="1"/>
    </row>
    <row r="26" spans="1:13" ht="32.25" customHeight="1">
      <c r="A26" s="6"/>
      <c r="B26" s="46"/>
      <c r="C26" s="38">
        <v>2500</v>
      </c>
      <c r="D26" s="39" t="s">
        <v>35</v>
      </c>
      <c r="E26" s="39"/>
      <c r="F26" s="47"/>
      <c r="G26" s="47"/>
      <c r="H26" s="42">
        <v>38395</v>
      </c>
      <c r="I26" s="43">
        <v>38548</v>
      </c>
      <c r="J26" s="43">
        <v>38548</v>
      </c>
      <c r="K26" s="42">
        <v>38548</v>
      </c>
      <c r="L26" s="43">
        <f t="shared" si="0"/>
        <v>0</v>
      </c>
      <c r="M26" s="1"/>
    </row>
    <row r="27" spans="1:13" ht="32.25" customHeight="1">
      <c r="A27" s="6"/>
      <c r="B27" s="46"/>
      <c r="C27" s="38">
        <v>2600</v>
      </c>
      <c r="D27" s="39" t="s">
        <v>36</v>
      </c>
      <c r="E27" s="39"/>
      <c r="F27" s="47"/>
      <c r="G27" s="47"/>
      <c r="H27" s="42">
        <v>537077</v>
      </c>
      <c r="I27" s="43">
        <v>856305</v>
      </c>
      <c r="J27" s="43">
        <v>856305</v>
      </c>
      <c r="K27" s="42">
        <v>865160</v>
      </c>
      <c r="L27" s="43">
        <f t="shared" si="0"/>
        <v>0</v>
      </c>
      <c r="M27" s="1"/>
    </row>
    <row r="28" spans="1:13" ht="32.25" customHeight="1">
      <c r="A28" s="6"/>
      <c r="B28" s="46"/>
      <c r="C28" s="38">
        <v>2700</v>
      </c>
      <c r="D28" s="39" t="s">
        <v>37</v>
      </c>
      <c r="E28" s="39"/>
      <c r="F28" s="47"/>
      <c r="G28" s="47"/>
      <c r="H28" s="42">
        <v>344288</v>
      </c>
      <c r="I28" s="43">
        <v>779292</v>
      </c>
      <c r="J28" s="43">
        <v>779292</v>
      </c>
      <c r="K28" s="42">
        <v>779292</v>
      </c>
      <c r="L28" s="43">
        <f t="shared" si="0"/>
        <v>0</v>
      </c>
      <c r="M28" s="1"/>
    </row>
    <row r="29" spans="1:13" ht="32.25" customHeight="1">
      <c r="A29" s="6"/>
      <c r="B29" s="46"/>
      <c r="C29" s="38">
        <v>2900</v>
      </c>
      <c r="D29" s="39" t="s">
        <v>38</v>
      </c>
      <c r="E29" s="39"/>
      <c r="F29" s="47"/>
      <c r="G29" s="47"/>
      <c r="H29" s="42">
        <v>342141</v>
      </c>
      <c r="I29" s="43">
        <v>238925</v>
      </c>
      <c r="J29" s="43">
        <v>238925</v>
      </c>
      <c r="K29" s="42">
        <v>239169</v>
      </c>
      <c r="L29" s="43">
        <f t="shared" si="0"/>
        <v>0</v>
      </c>
      <c r="M29" s="1"/>
    </row>
    <row r="30" spans="1:13" ht="32.25" customHeight="1">
      <c r="A30" s="6"/>
      <c r="B30" s="46"/>
      <c r="C30" s="38" t="s">
        <v>18</v>
      </c>
      <c r="D30" s="39"/>
      <c r="E30" s="39"/>
      <c r="F30" s="47"/>
      <c r="G30" s="47"/>
      <c r="H30" s="42">
        <f>SUM(H31:H39)</f>
        <v>89830652</v>
      </c>
      <c r="I30" s="43">
        <f>SUM(I31:I39)</f>
        <v>82964549</v>
      </c>
      <c r="J30" s="43">
        <f>SUM(J31:J39)</f>
        <v>82964549</v>
      </c>
      <c r="K30" s="42">
        <f>SUM(K31:K39)</f>
        <v>79743254</v>
      </c>
      <c r="L30" s="43">
        <f t="shared" si="0"/>
        <v>0</v>
      </c>
      <c r="M30" s="1"/>
    </row>
    <row r="31" spans="1:13" ht="32.25" customHeight="1">
      <c r="A31" s="6"/>
      <c r="B31" s="46"/>
      <c r="C31" s="38">
        <v>3100</v>
      </c>
      <c r="D31" s="39" t="s">
        <v>39</v>
      </c>
      <c r="E31" s="39"/>
      <c r="F31" s="47"/>
      <c r="G31" s="47"/>
      <c r="H31" s="42">
        <v>7392804</v>
      </c>
      <c r="I31" s="43">
        <v>6995473</v>
      </c>
      <c r="J31" s="43">
        <v>6995473</v>
      </c>
      <c r="K31" s="42">
        <v>7099212</v>
      </c>
      <c r="L31" s="43">
        <f t="shared" si="0"/>
        <v>0</v>
      </c>
      <c r="M31" s="1"/>
    </row>
    <row r="32" spans="1:13" ht="32.25" customHeight="1">
      <c r="A32" s="6"/>
      <c r="B32" s="46"/>
      <c r="C32" s="38">
        <v>3200</v>
      </c>
      <c r="D32" s="39" t="s">
        <v>40</v>
      </c>
      <c r="E32" s="39"/>
      <c r="F32" s="47"/>
      <c r="G32" s="47"/>
      <c r="H32" s="42">
        <v>6893483</v>
      </c>
      <c r="I32" s="43">
        <v>12689523</v>
      </c>
      <c r="J32" s="43">
        <v>12689523</v>
      </c>
      <c r="K32" s="42">
        <v>12636797</v>
      </c>
      <c r="L32" s="43">
        <f t="shared" si="0"/>
        <v>0</v>
      </c>
      <c r="M32" s="1"/>
    </row>
    <row r="33" spans="1:13" ht="32.25" customHeight="1">
      <c r="A33" s="6"/>
      <c r="B33" s="46"/>
      <c r="C33" s="38">
        <v>3300</v>
      </c>
      <c r="D33" s="39" t="s">
        <v>41</v>
      </c>
      <c r="E33" s="39"/>
      <c r="F33" s="47"/>
      <c r="G33" s="47"/>
      <c r="H33" s="42">
        <v>24999569</v>
      </c>
      <c r="I33" s="43">
        <v>34465991</v>
      </c>
      <c r="J33" s="43">
        <v>34465991</v>
      </c>
      <c r="K33" s="42">
        <v>31115178</v>
      </c>
      <c r="L33" s="43">
        <f t="shared" si="0"/>
        <v>0</v>
      </c>
      <c r="M33" s="1"/>
    </row>
    <row r="34" spans="1:13" ht="32.25" customHeight="1">
      <c r="A34" s="6"/>
      <c r="B34" s="46"/>
      <c r="C34" s="38">
        <v>3400</v>
      </c>
      <c r="D34" s="39" t="s">
        <v>42</v>
      </c>
      <c r="E34" s="39"/>
      <c r="F34" s="47"/>
      <c r="G34" s="47"/>
      <c r="H34" s="42">
        <v>6797725</v>
      </c>
      <c r="I34" s="43">
        <v>4769209</v>
      </c>
      <c r="J34" s="43">
        <v>4769209</v>
      </c>
      <c r="K34" s="42">
        <v>4852656</v>
      </c>
      <c r="L34" s="43">
        <f t="shared" si="0"/>
        <v>0</v>
      </c>
      <c r="M34" s="1"/>
    </row>
    <row r="35" spans="1:13" ht="32.25" customHeight="1">
      <c r="A35" s="6"/>
      <c r="B35" s="46"/>
      <c r="C35" s="38">
        <v>3500</v>
      </c>
      <c r="D35" s="39" t="s">
        <v>43</v>
      </c>
      <c r="E35" s="39"/>
      <c r="F35" s="47"/>
      <c r="G35" s="47"/>
      <c r="H35" s="42">
        <v>4253619</v>
      </c>
      <c r="I35" s="43">
        <v>3572684</v>
      </c>
      <c r="J35" s="43">
        <v>3572684</v>
      </c>
      <c r="K35" s="42">
        <v>3556870</v>
      </c>
      <c r="L35" s="43">
        <f t="shared" si="0"/>
        <v>0</v>
      </c>
      <c r="M35" s="1"/>
    </row>
    <row r="36" spans="1:13" ht="32.25" customHeight="1">
      <c r="A36" s="6"/>
      <c r="B36" s="46"/>
      <c r="C36" s="38">
        <v>3600</v>
      </c>
      <c r="D36" s="39" t="s">
        <v>44</v>
      </c>
      <c r="E36" s="39"/>
      <c r="F36" s="47"/>
      <c r="G36" s="47"/>
      <c r="H36" s="42">
        <v>0</v>
      </c>
      <c r="I36" s="43">
        <v>11279311</v>
      </c>
      <c r="J36" s="43">
        <v>11279311</v>
      </c>
      <c r="K36" s="42">
        <v>11279311</v>
      </c>
      <c r="L36" s="43">
        <f t="shared" si="0"/>
        <v>0</v>
      </c>
      <c r="M36" s="1"/>
    </row>
    <row r="37" spans="1:13" ht="32.25" customHeight="1">
      <c r="A37" s="6"/>
      <c r="B37" s="46"/>
      <c r="C37" s="38">
        <v>3700</v>
      </c>
      <c r="D37" s="39" t="s">
        <v>45</v>
      </c>
      <c r="E37" s="39"/>
      <c r="F37" s="47"/>
      <c r="G37" s="47"/>
      <c r="H37" s="42">
        <v>14312565</v>
      </c>
      <c r="I37" s="43">
        <v>4874871</v>
      </c>
      <c r="J37" s="43">
        <v>4874871</v>
      </c>
      <c r="K37" s="42">
        <v>4884843</v>
      </c>
      <c r="L37" s="43">
        <f t="shared" si="0"/>
        <v>0</v>
      </c>
      <c r="M37" s="1"/>
    </row>
    <row r="38" spans="1:13" ht="32.25" customHeight="1">
      <c r="A38" s="6"/>
      <c r="B38" s="46"/>
      <c r="C38" s="38">
        <v>3800</v>
      </c>
      <c r="D38" s="39" t="s">
        <v>46</v>
      </c>
      <c r="E38" s="39"/>
      <c r="F38" s="47"/>
      <c r="G38" s="47"/>
      <c r="H38" s="42">
        <v>760837</v>
      </c>
      <c r="I38" s="43">
        <v>921588</v>
      </c>
      <c r="J38" s="43">
        <v>921588</v>
      </c>
      <c r="K38" s="42">
        <v>921588</v>
      </c>
      <c r="L38" s="43">
        <f t="shared" si="0"/>
        <v>0</v>
      </c>
      <c r="M38" s="1"/>
    </row>
    <row r="39" spans="1:13" ht="32.25" customHeight="1">
      <c r="A39" s="6"/>
      <c r="B39" s="46"/>
      <c r="C39" s="38">
        <v>3900</v>
      </c>
      <c r="D39" s="39" t="s">
        <v>47</v>
      </c>
      <c r="E39" s="39"/>
      <c r="F39" s="47"/>
      <c r="G39" s="47"/>
      <c r="H39" s="42">
        <f>30601250-6181200</f>
        <v>24420050</v>
      </c>
      <c r="I39" s="43">
        <v>3395899</v>
      </c>
      <c r="J39" s="43">
        <f>9829771-6433872</f>
        <v>3395899</v>
      </c>
      <c r="K39" s="42">
        <f>9830671-6433872</f>
        <v>3396799</v>
      </c>
      <c r="L39" s="43">
        <f t="shared" si="0"/>
        <v>0</v>
      </c>
      <c r="M39" s="1"/>
    </row>
    <row r="40" spans="1:13" ht="32.25" customHeight="1">
      <c r="A40" s="6"/>
      <c r="B40" s="46"/>
      <c r="C40" s="38" t="s">
        <v>19</v>
      </c>
      <c r="D40" s="39"/>
      <c r="E40" s="39"/>
      <c r="F40" s="47"/>
      <c r="G40" s="47"/>
      <c r="H40" s="42">
        <f>+H41</f>
        <v>6181200</v>
      </c>
      <c r="I40" s="43">
        <f>+I41</f>
        <v>6433872</v>
      </c>
      <c r="J40" s="43">
        <f>+J41</f>
        <v>6433872</v>
      </c>
      <c r="K40" s="42">
        <f>+K41</f>
        <v>6433872</v>
      </c>
      <c r="L40" s="43">
        <f t="shared" si="0"/>
        <v>0</v>
      </c>
      <c r="M40" s="1"/>
    </row>
    <row r="41" spans="1:13" ht="32.25" customHeight="1">
      <c r="A41" s="6"/>
      <c r="B41" s="46"/>
      <c r="C41" s="38">
        <v>3900</v>
      </c>
      <c r="D41" s="39" t="s">
        <v>48</v>
      </c>
      <c r="E41" s="39"/>
      <c r="F41" s="47"/>
      <c r="G41" s="47"/>
      <c r="H41" s="42">
        <v>6181200</v>
      </c>
      <c r="I41" s="43">
        <v>6433872</v>
      </c>
      <c r="J41" s="43">
        <v>6433872</v>
      </c>
      <c r="K41" s="42">
        <v>6433872</v>
      </c>
      <c r="L41" s="43">
        <f t="shared" si="0"/>
        <v>0</v>
      </c>
      <c r="M41" s="1"/>
    </row>
    <row r="42" spans="1:13" ht="32.25" customHeight="1">
      <c r="A42" s="6"/>
      <c r="B42" s="46"/>
      <c r="C42" s="38" t="s">
        <v>20</v>
      </c>
      <c r="D42" s="39"/>
      <c r="E42" s="39"/>
      <c r="F42" s="47"/>
      <c r="G42" s="47"/>
      <c r="H42" s="42">
        <f>+H43</f>
        <v>2242343673</v>
      </c>
      <c r="I42" s="43">
        <f>+I43</f>
        <v>2523302568</v>
      </c>
      <c r="J42" s="43">
        <f>+J43</f>
        <v>2522498290</v>
      </c>
      <c r="K42" s="42">
        <f>+K43</f>
        <v>2522498290</v>
      </c>
      <c r="L42" s="43">
        <f>+I42-J42</f>
        <v>804278</v>
      </c>
      <c r="M42" s="1"/>
    </row>
    <row r="43" spans="1:13" ht="32.25" customHeight="1">
      <c r="A43" s="6"/>
      <c r="B43" s="46"/>
      <c r="C43" s="38">
        <v>4300</v>
      </c>
      <c r="D43" s="39" t="s">
        <v>49</v>
      </c>
      <c r="E43" s="39"/>
      <c r="F43" s="47"/>
      <c r="G43" s="47"/>
      <c r="H43" s="42">
        <v>2242343673</v>
      </c>
      <c r="I43" s="43">
        <v>2523302568</v>
      </c>
      <c r="J43" s="43">
        <v>2522498290</v>
      </c>
      <c r="K43" s="42">
        <v>2522498290</v>
      </c>
      <c r="L43" s="43">
        <f>+I43-J43</f>
        <v>804278</v>
      </c>
      <c r="M43" s="1"/>
    </row>
    <row r="44" spans="1:13" ht="32.25" customHeight="1">
      <c r="A44" s="6"/>
      <c r="B44" s="46" t="s">
        <v>21</v>
      </c>
      <c r="C44" s="38"/>
      <c r="D44" s="39"/>
      <c r="E44" s="39"/>
      <c r="F44" s="47"/>
      <c r="G44" s="47"/>
      <c r="H44" s="42">
        <f>+H45+H50+H52</f>
        <v>134177720</v>
      </c>
      <c r="I44" s="42">
        <f>+I45+I50+I52</f>
        <v>119259977</v>
      </c>
      <c r="J44" s="43">
        <f>+J45+J50</f>
        <v>639788</v>
      </c>
      <c r="K44" s="42">
        <f>+K45+K50</f>
        <v>206365</v>
      </c>
      <c r="L44" s="42">
        <f>+L45+L50+L52</f>
        <v>118620189</v>
      </c>
      <c r="M44" s="1"/>
    </row>
    <row r="45" spans="1:13" ht="32.25" customHeight="1">
      <c r="A45" s="6"/>
      <c r="B45" s="46"/>
      <c r="C45" s="38" t="s">
        <v>22</v>
      </c>
      <c r="D45" s="39"/>
      <c r="E45" s="39"/>
      <c r="F45" s="47"/>
      <c r="G45" s="47"/>
      <c r="H45" s="42">
        <f>+H46</f>
        <v>0</v>
      </c>
      <c r="I45" s="43">
        <f>+I46</f>
        <v>639788</v>
      </c>
      <c r="J45" s="43">
        <f>+J46</f>
        <v>639788</v>
      </c>
      <c r="K45" s="42">
        <f>+K46+K49</f>
        <v>206365</v>
      </c>
      <c r="L45" s="43">
        <f t="shared" si="0"/>
        <v>0</v>
      </c>
      <c r="M45" s="1"/>
    </row>
    <row r="46" spans="1:13" ht="32.25" customHeight="1">
      <c r="A46" s="6"/>
      <c r="B46" s="46"/>
      <c r="C46" s="38" t="s">
        <v>23</v>
      </c>
      <c r="D46" s="39"/>
      <c r="E46" s="39"/>
      <c r="F46" s="47"/>
      <c r="G46" s="47"/>
      <c r="H46" s="42">
        <v>0</v>
      </c>
      <c r="I46" s="43">
        <f>+I47+I48</f>
        <v>639788</v>
      </c>
      <c r="J46" s="43">
        <v>639788</v>
      </c>
      <c r="K46" s="42">
        <v>206365</v>
      </c>
      <c r="L46" s="43">
        <f t="shared" si="0"/>
        <v>0</v>
      </c>
      <c r="M46" s="1"/>
    </row>
    <row r="47" spans="1:13" ht="32.25" customHeight="1">
      <c r="A47" s="6"/>
      <c r="B47" s="46"/>
      <c r="C47" s="38">
        <v>5100</v>
      </c>
      <c r="D47" s="39" t="s">
        <v>50</v>
      </c>
      <c r="E47" s="39"/>
      <c r="F47" s="47"/>
      <c r="G47" s="47"/>
      <c r="H47" s="42">
        <v>0</v>
      </c>
      <c r="I47" s="43">
        <v>574678</v>
      </c>
      <c r="J47" s="43">
        <v>574678</v>
      </c>
      <c r="K47" s="42">
        <v>141255</v>
      </c>
      <c r="L47" s="43">
        <f t="shared" si="0"/>
        <v>0</v>
      </c>
      <c r="M47" s="1"/>
    </row>
    <row r="48" spans="1:13" ht="32.25" customHeight="1">
      <c r="A48" s="6"/>
      <c r="B48" s="46"/>
      <c r="C48" s="38">
        <v>5200</v>
      </c>
      <c r="D48" s="39" t="s">
        <v>51</v>
      </c>
      <c r="E48" s="39"/>
      <c r="F48" s="47"/>
      <c r="G48" s="47"/>
      <c r="H48" s="42">
        <v>0</v>
      </c>
      <c r="I48" s="43">
        <v>65110</v>
      </c>
      <c r="J48" s="43">
        <v>65110</v>
      </c>
      <c r="K48" s="42">
        <v>65110</v>
      </c>
      <c r="L48" s="43">
        <f t="shared" si="0"/>
        <v>0</v>
      </c>
      <c r="M48" s="1"/>
    </row>
    <row r="49" spans="1:13" ht="32.25" customHeight="1">
      <c r="A49" s="6"/>
      <c r="B49" s="46"/>
      <c r="C49" s="38" t="s">
        <v>24</v>
      </c>
      <c r="D49" s="39"/>
      <c r="E49" s="39"/>
      <c r="F49" s="47"/>
      <c r="G49" s="47"/>
      <c r="H49" s="42">
        <v>0</v>
      </c>
      <c r="I49" s="43">
        <v>0</v>
      </c>
      <c r="J49" s="43">
        <v>0</v>
      </c>
      <c r="K49" s="42">
        <v>0</v>
      </c>
      <c r="L49" s="43">
        <f>+I49-J49</f>
        <v>0</v>
      </c>
      <c r="M49" s="1"/>
    </row>
    <row r="50" spans="1:13" ht="32.25" customHeight="1">
      <c r="A50" s="6"/>
      <c r="B50" s="46"/>
      <c r="C50" s="38" t="s">
        <v>20</v>
      </c>
      <c r="D50" s="39"/>
      <c r="E50" s="39"/>
      <c r="F50" s="47"/>
      <c r="G50" s="47"/>
      <c r="H50" s="42">
        <f>+H51</f>
        <v>15557531</v>
      </c>
      <c r="I50" s="42">
        <f>+I51</f>
        <v>0</v>
      </c>
      <c r="J50" s="42">
        <f>+J51</f>
        <v>0</v>
      </c>
      <c r="K50" s="42">
        <f>+K51</f>
        <v>0</v>
      </c>
      <c r="L50" s="43">
        <f>+I50-J50</f>
        <v>0</v>
      </c>
      <c r="M50" s="1"/>
    </row>
    <row r="51" spans="1:13" ht="32.25" customHeight="1">
      <c r="A51" s="6"/>
      <c r="B51" s="46"/>
      <c r="C51" s="38">
        <v>4300</v>
      </c>
      <c r="D51" s="39" t="s">
        <v>49</v>
      </c>
      <c r="E51" s="39"/>
      <c r="F51" s="47"/>
      <c r="G51" s="47"/>
      <c r="H51" s="42">
        <v>15557531</v>
      </c>
      <c r="I51" s="43">
        <v>0</v>
      </c>
      <c r="J51" s="43">
        <v>0</v>
      </c>
      <c r="K51" s="42">
        <v>0</v>
      </c>
      <c r="L51" s="43">
        <f>+I51-J51</f>
        <v>0</v>
      </c>
      <c r="M51" s="1"/>
    </row>
    <row r="52" spans="1:13" ht="32.25" customHeight="1">
      <c r="A52" s="6"/>
      <c r="B52" s="40"/>
      <c r="C52" s="41" t="s">
        <v>52</v>
      </c>
      <c r="D52" s="41"/>
      <c r="E52" s="41"/>
      <c r="F52" s="41"/>
      <c r="G52" s="41"/>
      <c r="H52" s="44">
        <v>118620189</v>
      </c>
      <c r="I52" s="44">
        <v>118620189</v>
      </c>
      <c r="J52" s="44"/>
      <c r="K52" s="44"/>
      <c r="L52" s="44">
        <f>+I52-J52</f>
        <v>118620189</v>
      </c>
      <c r="M52" s="12"/>
    </row>
    <row r="53" spans="1:13" ht="32.25" customHeight="1">
      <c r="A53" s="10" t="s">
        <v>1</v>
      </c>
      <c r="B53" s="63" t="s">
        <v>53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12"/>
    </row>
    <row r="54" spans="1:13" ht="32.2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32.25" customHeight="1">
      <c r="A55" s="10"/>
      <c r="B55" s="14"/>
      <c r="C55" s="14"/>
      <c r="D55" s="14"/>
      <c r="E55" s="14"/>
      <c r="F55" s="14"/>
      <c r="G55" s="13"/>
      <c r="H55" s="14"/>
      <c r="I55" s="14"/>
      <c r="J55" s="14"/>
      <c r="K55" s="14"/>
      <c r="L55" s="14"/>
      <c r="M55" s="13"/>
    </row>
    <row r="56" spans="1:13" ht="32.25" customHeight="1">
      <c r="A56" s="10"/>
      <c r="B56" s="14"/>
      <c r="C56" s="14"/>
      <c r="D56" s="14"/>
      <c r="E56" s="14"/>
      <c r="F56" s="14"/>
      <c r="G56" s="15"/>
      <c r="H56" s="16"/>
      <c r="I56" s="16"/>
      <c r="J56" s="16"/>
      <c r="K56" s="16"/>
      <c r="L56" s="17"/>
      <c r="M56" s="13"/>
    </row>
    <row r="57" spans="1:13" ht="32.25" customHeight="1">
      <c r="A57" s="10"/>
      <c r="B57" s="18"/>
      <c r="C57" s="18"/>
      <c r="D57" s="18"/>
      <c r="E57" s="18"/>
      <c r="F57" s="18"/>
      <c r="G57" s="14"/>
      <c r="H57" s="17"/>
      <c r="I57" s="17"/>
      <c r="J57" s="17"/>
      <c r="K57" s="17"/>
      <c r="L57" s="17"/>
      <c r="M57" s="13"/>
    </row>
    <row r="58" spans="1:13" ht="32.25" customHeight="1">
      <c r="A58" s="10"/>
      <c r="B58" s="18"/>
      <c r="C58" s="18"/>
      <c r="D58" s="18"/>
      <c r="E58" s="18"/>
      <c r="F58" s="18"/>
      <c r="G58" s="18"/>
      <c r="H58" s="17"/>
      <c r="I58" s="17"/>
      <c r="J58" s="17"/>
      <c r="K58" s="17"/>
      <c r="L58" s="17"/>
      <c r="M58" s="13"/>
    </row>
    <row r="59" spans="1:13" ht="32.25" customHeight="1">
      <c r="A59" s="10"/>
      <c r="B59" s="19"/>
      <c r="C59" s="19"/>
      <c r="D59" s="19"/>
      <c r="E59" s="19"/>
      <c r="F59" s="19"/>
      <c r="G59" s="3"/>
      <c r="H59" s="16"/>
      <c r="I59" s="16"/>
      <c r="J59" s="16"/>
      <c r="K59" s="16"/>
      <c r="L59" s="16"/>
      <c r="M59" s="13"/>
    </row>
    <row r="60" spans="1:13" ht="32.25" customHeight="1">
      <c r="A60" s="10"/>
      <c r="B60" s="19"/>
      <c r="C60" s="19"/>
      <c r="D60" s="19"/>
      <c r="E60" s="19"/>
      <c r="F60" s="19"/>
      <c r="G60" s="3"/>
      <c r="H60" s="16"/>
      <c r="I60" s="16"/>
      <c r="J60" s="16"/>
      <c r="K60" s="16"/>
      <c r="L60" s="16"/>
      <c r="M60" s="13"/>
    </row>
    <row r="61" spans="1:13" ht="32.25" customHeight="1">
      <c r="A61" s="10"/>
      <c r="B61" s="19"/>
      <c r="C61" s="19"/>
      <c r="D61" s="19"/>
      <c r="E61" s="19"/>
      <c r="F61" s="19"/>
      <c r="G61" s="4"/>
      <c r="H61" s="16"/>
      <c r="I61" s="16"/>
      <c r="J61" s="16"/>
      <c r="K61" s="16"/>
      <c r="L61" s="16"/>
      <c r="M61" s="13"/>
    </row>
    <row r="62" spans="1:13" ht="32.25" customHeight="1">
      <c r="A62" s="10"/>
      <c r="B62" s="19"/>
      <c r="C62" s="19"/>
      <c r="D62" s="19"/>
      <c r="E62" s="19"/>
      <c r="F62" s="19"/>
      <c r="G62" s="4"/>
      <c r="H62" s="16"/>
      <c r="I62" s="16"/>
      <c r="J62" s="16"/>
      <c r="K62" s="16"/>
      <c r="L62" s="16"/>
      <c r="M62" s="13"/>
    </row>
    <row r="63" spans="1:13" ht="32.25" customHeight="1">
      <c r="A63" s="10"/>
      <c r="B63" s="19"/>
      <c r="C63" s="19"/>
      <c r="D63" s="19"/>
      <c r="E63" s="19"/>
      <c r="F63" s="19"/>
      <c r="G63" s="3"/>
      <c r="H63" s="16"/>
      <c r="I63" s="16"/>
      <c r="J63" s="16"/>
      <c r="K63" s="16"/>
      <c r="L63" s="16"/>
      <c r="M63" s="13"/>
    </row>
    <row r="64" spans="1:13" ht="32.25" customHeight="1">
      <c r="A64" s="10"/>
      <c r="B64" s="19"/>
      <c r="C64" s="19"/>
      <c r="D64" s="19"/>
      <c r="E64" s="19"/>
      <c r="F64" s="19"/>
      <c r="G64" s="3"/>
      <c r="H64" s="16"/>
      <c r="I64" s="16"/>
      <c r="J64" s="16"/>
      <c r="K64" s="16"/>
      <c r="L64" s="16"/>
      <c r="M64" s="13"/>
    </row>
    <row r="65" spans="1:13" ht="32.25" customHeight="1">
      <c r="A65" s="10"/>
      <c r="B65" s="19"/>
      <c r="C65" s="19"/>
      <c r="D65" s="19"/>
      <c r="E65" s="19"/>
      <c r="F65" s="19"/>
      <c r="G65" s="3"/>
      <c r="H65" s="16"/>
      <c r="I65" s="16"/>
      <c r="J65" s="16"/>
      <c r="K65" s="16"/>
      <c r="L65" s="16"/>
      <c r="M65" s="13"/>
    </row>
    <row r="66" spans="1:13" ht="32.25" customHeight="1">
      <c r="A66" s="10"/>
      <c r="B66" s="19"/>
      <c r="C66" s="19"/>
      <c r="D66" s="19"/>
      <c r="E66" s="19"/>
      <c r="F66" s="19"/>
      <c r="G66" s="3"/>
      <c r="H66" s="16"/>
      <c r="I66" s="16"/>
      <c r="J66" s="16"/>
      <c r="K66" s="16"/>
      <c r="L66" s="16"/>
      <c r="M66" s="13"/>
    </row>
    <row r="67" spans="1:13" ht="32.25" customHeight="1">
      <c r="A67" s="10"/>
      <c r="B67" s="19"/>
      <c r="C67" s="19"/>
      <c r="D67" s="19"/>
      <c r="E67" s="19"/>
      <c r="F67" s="19"/>
      <c r="G67" s="3"/>
      <c r="H67" s="16"/>
      <c r="I67" s="16"/>
      <c r="J67" s="16"/>
      <c r="K67" s="16"/>
      <c r="L67" s="16"/>
      <c r="M67" s="13"/>
    </row>
    <row r="68" spans="1:13" ht="32.25" customHeight="1">
      <c r="A68" s="10"/>
      <c r="B68" s="19"/>
      <c r="C68" s="19"/>
      <c r="D68" s="19"/>
      <c r="E68" s="19"/>
      <c r="F68" s="19"/>
      <c r="G68" s="3"/>
      <c r="H68" s="16"/>
      <c r="I68" s="16"/>
      <c r="J68" s="16"/>
      <c r="K68" s="16"/>
      <c r="L68" s="16"/>
      <c r="M68" s="13"/>
    </row>
    <row r="69" spans="1:13" ht="32.25" customHeight="1">
      <c r="A69" s="10"/>
      <c r="B69" s="19"/>
      <c r="C69" s="19"/>
      <c r="D69" s="19"/>
      <c r="E69" s="19"/>
      <c r="F69" s="19"/>
      <c r="G69" s="3"/>
      <c r="H69" s="16"/>
      <c r="I69" s="16"/>
      <c r="J69" s="16"/>
      <c r="K69" s="16"/>
      <c r="L69" s="16"/>
      <c r="M69" s="13"/>
    </row>
    <row r="70" spans="1:13" ht="32.25" customHeight="1">
      <c r="A70" s="10"/>
      <c r="B70" s="11"/>
      <c r="C70" s="11"/>
      <c r="D70" s="11"/>
      <c r="E70" s="11"/>
      <c r="F70" s="11"/>
      <c r="G70" s="3"/>
      <c r="H70" s="2"/>
      <c r="I70" s="2"/>
      <c r="J70" s="2"/>
      <c r="K70" s="2"/>
      <c r="L70" s="2"/>
      <c r="M70" s="10"/>
    </row>
    <row r="71" spans="1:13" ht="32.25" customHeight="1">
      <c r="A71" s="10"/>
      <c r="B71" s="11"/>
      <c r="C71" s="11"/>
      <c r="D71" s="11"/>
      <c r="E71" s="11"/>
      <c r="F71" s="11"/>
      <c r="G71" s="3"/>
      <c r="H71" s="2"/>
      <c r="I71" s="2"/>
      <c r="J71" s="2"/>
      <c r="K71" s="2"/>
      <c r="L71" s="2"/>
      <c r="M71" s="10"/>
    </row>
    <row r="72" spans="1:13" ht="32.25" customHeight="1">
      <c r="A72" s="10"/>
      <c r="B72" s="11"/>
      <c r="C72" s="11"/>
      <c r="D72" s="11"/>
      <c r="E72" s="11"/>
      <c r="F72" s="11"/>
      <c r="G72" s="3"/>
      <c r="H72" s="2"/>
      <c r="I72" s="2"/>
      <c r="J72" s="2"/>
      <c r="K72" s="2"/>
      <c r="L72" s="2"/>
      <c r="M72" s="10"/>
    </row>
    <row r="73" spans="1:13" ht="32.25" customHeight="1">
      <c r="A73" s="10"/>
      <c r="B73" s="11"/>
      <c r="C73" s="11"/>
      <c r="D73" s="11"/>
      <c r="E73" s="11"/>
      <c r="F73" s="11"/>
      <c r="G73" s="3"/>
      <c r="H73" s="2"/>
      <c r="I73" s="2"/>
      <c r="J73" s="2"/>
      <c r="K73" s="2"/>
      <c r="L73" s="2"/>
      <c r="M73" s="10"/>
    </row>
    <row r="74" spans="1:13" ht="32.25" customHeight="1">
      <c r="A74" s="10"/>
      <c r="B74" s="11"/>
      <c r="C74" s="11"/>
      <c r="D74" s="11"/>
      <c r="E74" s="11"/>
      <c r="F74" s="11"/>
      <c r="G74" s="3"/>
      <c r="H74" s="2"/>
      <c r="I74" s="2"/>
      <c r="J74" s="2"/>
      <c r="K74" s="2"/>
      <c r="L74" s="2"/>
      <c r="M74" s="10"/>
    </row>
    <row r="75" spans="1:13" ht="32.25" customHeight="1">
      <c r="A75" s="10"/>
      <c r="B75" s="11"/>
      <c r="C75" s="11"/>
      <c r="D75" s="11"/>
      <c r="E75" s="11"/>
      <c r="F75" s="11"/>
      <c r="G75" s="3"/>
      <c r="H75" s="10"/>
      <c r="I75" s="10"/>
      <c r="J75" s="10"/>
      <c r="K75" s="10"/>
      <c r="L75" s="10"/>
      <c r="M75" s="10"/>
    </row>
    <row r="76" spans="1:13" ht="32.25" customHeight="1">
      <c r="A76" s="10"/>
      <c r="B76" s="11"/>
      <c r="C76" s="11"/>
      <c r="D76" s="11"/>
      <c r="E76" s="11"/>
      <c r="F76" s="11"/>
      <c r="G76" s="3"/>
      <c r="H76" s="2"/>
      <c r="I76" s="2"/>
      <c r="J76" s="2"/>
      <c r="K76" s="2"/>
      <c r="L76" s="2"/>
      <c r="M76" s="10"/>
    </row>
    <row r="77" spans="1:13" ht="32.25" customHeight="1">
      <c r="A77" s="10"/>
      <c r="B77" s="11"/>
      <c r="C77" s="11"/>
      <c r="D77" s="11"/>
      <c r="E77" s="11"/>
      <c r="F77" s="11"/>
      <c r="G77" s="3"/>
      <c r="H77" s="2"/>
      <c r="I77" s="2"/>
      <c r="J77" s="2"/>
      <c r="K77" s="2"/>
      <c r="L77" s="2"/>
      <c r="M77" s="10"/>
    </row>
    <row r="78" spans="1:13" ht="32.25" customHeight="1">
      <c r="A78" s="10"/>
      <c r="B78" s="11"/>
      <c r="C78" s="11"/>
      <c r="D78" s="11"/>
      <c r="E78" s="11"/>
      <c r="F78" s="11"/>
      <c r="G78" s="3"/>
      <c r="H78" s="2"/>
      <c r="I78" s="2"/>
      <c r="J78" s="2"/>
      <c r="K78" s="2"/>
      <c r="L78" s="2"/>
      <c r="M78" s="10"/>
    </row>
    <row r="79" spans="1:13" ht="32.25" customHeight="1">
      <c r="A79" s="10"/>
      <c r="B79" s="11"/>
      <c r="C79" s="11"/>
      <c r="D79" s="11"/>
      <c r="E79" s="11"/>
      <c r="F79" s="11"/>
      <c r="G79" s="3"/>
      <c r="H79" s="2"/>
      <c r="I79" s="2"/>
      <c r="J79" s="2"/>
      <c r="K79" s="2"/>
      <c r="L79" s="2"/>
      <c r="M79" s="10"/>
    </row>
    <row r="80" spans="1:13" ht="32.25" customHeight="1">
      <c r="A80" s="10"/>
      <c r="B80" s="11"/>
      <c r="C80" s="11"/>
      <c r="D80" s="11"/>
      <c r="E80" s="11"/>
      <c r="F80" s="11"/>
      <c r="G80" s="3"/>
      <c r="H80" s="2"/>
      <c r="I80" s="2"/>
      <c r="J80" s="2"/>
      <c r="K80" s="2"/>
      <c r="L80" s="2"/>
      <c r="M80" s="10"/>
    </row>
    <row r="81" spans="1:13" ht="32.25" customHeight="1">
      <c r="A81" s="10"/>
      <c r="B81" s="11"/>
      <c r="C81" s="11"/>
      <c r="D81" s="11"/>
      <c r="E81" s="11"/>
      <c r="F81" s="11"/>
      <c r="G81" s="3"/>
      <c r="H81" s="2"/>
      <c r="I81" s="2"/>
      <c r="J81" s="2"/>
      <c r="K81" s="2"/>
      <c r="L81" s="2"/>
      <c r="M81" s="10"/>
    </row>
    <row r="82" spans="1:13" ht="32.25" customHeight="1">
      <c r="A82" s="10"/>
      <c r="B82" s="11"/>
      <c r="C82" s="11"/>
      <c r="D82" s="11"/>
      <c r="E82" s="11"/>
      <c r="F82" s="11"/>
      <c r="G82" s="3"/>
      <c r="H82" s="2"/>
      <c r="I82" s="2"/>
      <c r="J82" s="2"/>
      <c r="K82" s="2"/>
      <c r="L82" s="2"/>
      <c r="M82" s="10"/>
    </row>
    <row r="83" spans="1:13" ht="32.25" customHeight="1">
      <c r="A83" s="10"/>
      <c r="B83" s="11"/>
      <c r="C83" s="11"/>
      <c r="D83" s="11"/>
      <c r="E83" s="11"/>
      <c r="F83" s="11"/>
      <c r="G83" s="3"/>
      <c r="H83" s="2"/>
      <c r="I83" s="2"/>
      <c r="J83" s="2"/>
      <c r="K83" s="2"/>
      <c r="L83" s="2"/>
      <c r="M83" s="10"/>
    </row>
    <row r="84" spans="1:13" ht="32.25" customHeight="1">
      <c r="A84" s="10"/>
      <c r="B84" s="11"/>
      <c r="C84" s="11"/>
      <c r="D84" s="11"/>
      <c r="E84" s="11"/>
      <c r="F84" s="11"/>
      <c r="G84" s="3"/>
      <c r="H84" s="10"/>
      <c r="I84" s="10"/>
      <c r="J84" s="10"/>
      <c r="K84" s="10"/>
      <c r="L84" s="10"/>
      <c r="M84" s="10"/>
    </row>
    <row r="85" spans="1:13" ht="32.25" customHeight="1">
      <c r="A85" s="10"/>
      <c r="B85" s="11"/>
      <c r="C85" s="11"/>
      <c r="D85" s="11"/>
      <c r="E85" s="11"/>
      <c r="F85" s="11"/>
      <c r="G85" s="3"/>
      <c r="H85" s="2"/>
      <c r="I85" s="2"/>
      <c r="J85" s="2"/>
      <c r="K85" s="2"/>
      <c r="L85" s="2"/>
      <c r="M85" s="10"/>
    </row>
    <row r="86" spans="1:13" ht="32.25" customHeight="1">
      <c r="A86" s="10"/>
      <c r="B86" s="11"/>
      <c r="C86" s="11"/>
      <c r="D86" s="11"/>
      <c r="E86" s="11"/>
      <c r="F86" s="11"/>
      <c r="G86" s="3"/>
      <c r="H86" s="2"/>
      <c r="I86" s="2"/>
      <c r="J86" s="2"/>
      <c r="K86" s="2"/>
      <c r="L86" s="2"/>
      <c r="M86" s="10"/>
    </row>
    <row r="87" spans="1:13" ht="32.25" customHeight="1">
      <c r="A87" s="10"/>
      <c r="B87" s="11"/>
      <c r="C87" s="11"/>
      <c r="D87" s="11"/>
      <c r="E87" s="11"/>
      <c r="F87" s="11"/>
      <c r="G87" s="3"/>
      <c r="H87" s="2"/>
      <c r="I87" s="2"/>
      <c r="J87" s="2"/>
      <c r="K87" s="2"/>
      <c r="L87" s="2"/>
      <c r="M87" s="10"/>
    </row>
    <row r="88" spans="1:13" ht="32.25" customHeight="1">
      <c r="A88" s="10"/>
      <c r="B88" s="11"/>
      <c r="C88" s="11"/>
      <c r="D88" s="11"/>
      <c r="E88" s="11"/>
      <c r="F88" s="11"/>
      <c r="G88" s="3"/>
      <c r="H88" s="2"/>
      <c r="I88" s="2"/>
      <c r="J88" s="2"/>
      <c r="K88" s="2"/>
      <c r="L88" s="2"/>
      <c r="M88" s="10"/>
    </row>
    <row r="89" spans="1:13" ht="32.25" customHeight="1">
      <c r="A89" s="10"/>
      <c r="B89" s="11"/>
      <c r="C89" s="11"/>
      <c r="D89" s="11"/>
      <c r="E89" s="11"/>
      <c r="F89" s="11"/>
      <c r="G89" s="3"/>
      <c r="H89" s="2"/>
      <c r="I89" s="2"/>
      <c r="J89" s="2"/>
      <c r="K89" s="2"/>
      <c r="L89" s="2"/>
      <c r="M89" s="10"/>
    </row>
    <row r="90" spans="1:13" ht="32.25" customHeight="1">
      <c r="A90" s="10"/>
      <c r="B90" s="11"/>
      <c r="C90" s="11"/>
      <c r="D90" s="11"/>
      <c r="E90" s="11"/>
      <c r="F90" s="11"/>
      <c r="G90" s="3"/>
      <c r="H90" s="10"/>
      <c r="I90" s="10"/>
      <c r="J90" s="10"/>
      <c r="K90" s="10"/>
      <c r="L90" s="10"/>
      <c r="M90" s="10"/>
    </row>
    <row r="91" spans="1:13" ht="32.25" customHeight="1">
      <c r="A91" s="10"/>
      <c r="B91" s="11"/>
      <c r="C91" s="11"/>
      <c r="D91" s="11"/>
      <c r="E91" s="11"/>
      <c r="F91" s="11"/>
      <c r="G91" s="3"/>
      <c r="H91" s="2"/>
      <c r="I91" s="2"/>
      <c r="J91" s="2"/>
      <c r="K91" s="2"/>
      <c r="L91" s="2"/>
      <c r="M91" s="10"/>
    </row>
    <row r="92" spans="1:13" ht="32.25" customHeight="1">
      <c r="A92" s="10"/>
      <c r="B92" s="11"/>
      <c r="C92" s="11"/>
      <c r="D92" s="11"/>
      <c r="E92" s="11"/>
      <c r="F92" s="11"/>
      <c r="G92" s="3"/>
      <c r="H92" s="2"/>
      <c r="I92" s="2"/>
      <c r="J92" s="2"/>
      <c r="K92" s="2"/>
      <c r="L92" s="2"/>
      <c r="M92" s="10"/>
    </row>
    <row r="93" spans="1:13" ht="32.25" customHeight="1">
      <c r="A93" s="10"/>
      <c r="B93" s="11"/>
      <c r="C93" s="11"/>
      <c r="D93" s="11"/>
      <c r="E93" s="11"/>
      <c r="F93" s="11"/>
      <c r="G93" s="3"/>
      <c r="H93" s="2"/>
      <c r="I93" s="2"/>
      <c r="J93" s="2"/>
      <c r="K93" s="2"/>
      <c r="L93" s="2"/>
      <c r="M93" s="10"/>
    </row>
    <row r="94" spans="1:13" ht="32.25" customHeight="1">
      <c r="A94" s="10"/>
      <c r="B94" s="11"/>
      <c r="C94" s="11"/>
      <c r="D94" s="11"/>
      <c r="E94" s="11"/>
      <c r="F94" s="11"/>
      <c r="G94" s="3"/>
      <c r="H94" s="2"/>
      <c r="I94" s="2"/>
      <c r="J94" s="2"/>
      <c r="K94" s="2"/>
      <c r="L94" s="2"/>
      <c r="M94" s="10"/>
    </row>
    <row r="95" spans="1:13" ht="32.25" customHeight="1">
      <c r="A95" s="10"/>
      <c r="B95" s="11"/>
      <c r="C95" s="11"/>
      <c r="D95" s="11"/>
      <c r="E95" s="11"/>
      <c r="F95" s="11"/>
      <c r="G95" s="3"/>
      <c r="H95" s="2"/>
      <c r="I95" s="2"/>
      <c r="J95" s="2"/>
      <c r="K95" s="2"/>
      <c r="L95" s="2"/>
      <c r="M95" s="10"/>
    </row>
    <row r="96" spans="1:13" ht="32.25" customHeight="1">
      <c r="A96" s="10"/>
      <c r="B96" s="11"/>
      <c r="C96" s="11"/>
      <c r="D96" s="11"/>
      <c r="E96" s="11"/>
      <c r="F96" s="11"/>
      <c r="G96" s="3"/>
      <c r="H96" s="2"/>
      <c r="I96" s="2"/>
      <c r="J96" s="2"/>
      <c r="K96" s="2"/>
      <c r="L96" s="2"/>
      <c r="M96" s="10"/>
    </row>
    <row r="97" spans="1:13" ht="32.25" customHeight="1">
      <c r="A97" s="10"/>
      <c r="B97" s="11"/>
      <c r="C97" s="11"/>
      <c r="D97" s="11"/>
      <c r="E97" s="11"/>
      <c r="F97" s="11"/>
      <c r="G97" s="3"/>
      <c r="H97" s="2"/>
      <c r="I97" s="2"/>
      <c r="J97" s="2"/>
      <c r="K97" s="2"/>
      <c r="L97" s="2"/>
      <c r="M97" s="10"/>
    </row>
    <row r="98" spans="2:13" ht="32.25" customHeight="1">
      <c r="B98" s="10"/>
      <c r="C98" s="10"/>
      <c r="D98" s="10"/>
      <c r="E98" s="10"/>
      <c r="F98" s="10"/>
      <c r="G98" s="10"/>
      <c r="H98" s="2"/>
      <c r="I98" s="2"/>
      <c r="J98" s="2"/>
      <c r="K98" s="2"/>
      <c r="L98" s="2"/>
      <c r="M98" s="10"/>
    </row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  <row r="1922" ht="32.25" customHeight="1"/>
    <row r="1923" ht="32.25" customHeight="1"/>
    <row r="1924" ht="32.25" customHeight="1"/>
    <row r="1925" ht="32.25" customHeight="1"/>
    <row r="1926" ht="32.25" customHeight="1"/>
    <row r="1927" ht="32.25" customHeight="1"/>
    <row r="1928" ht="32.25" customHeight="1"/>
  </sheetData>
  <sheetProtection/>
  <mergeCells count="6">
    <mergeCell ref="H7:H10"/>
    <mergeCell ref="I7:I10"/>
    <mergeCell ref="J7:J10"/>
    <mergeCell ref="L7:L10"/>
    <mergeCell ref="K7:K10"/>
    <mergeCell ref="B53:L53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24" scale="2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adela_jimenez</cp:lastModifiedBy>
  <cp:lastPrinted>2014-04-07T22:24:20Z</cp:lastPrinted>
  <dcterms:created xsi:type="dcterms:W3CDTF">2014-02-18T18:42:36Z</dcterms:created>
  <dcterms:modified xsi:type="dcterms:W3CDTF">2014-04-16T02:33:55Z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