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<sst xmlns="http://schemas.openxmlformats.org/spreadsheetml/2006/main" count="157" uniqueCount="53">
  <si>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</si>
  <si>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</si>
  <si>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</si>
  <si>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</si>
  <si>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</si>
  <si>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</si>
  <si>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</si>
  <si>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</si>
  <si>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</si>
  <si>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</si>
  <si>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</si>
  <si>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</si>
  <si>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</si>
  <si>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</si>
  <si>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</si>
  <si>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</si>
  <si>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</si>
  <si>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</si>
  <si>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</si>
  <si>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</si>
  <si>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</si>
  <si>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</si>
  <si>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</si>
  <si>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</si>
  <si>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</si>
  <si>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</si>
  <si>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</si>
  <si>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</si>
  <si>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</si>
  <si>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</si>
  <si>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</si>
  <si>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</si>
  <si>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</si>
  <si>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</si>
  <si>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</si>
  <si>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</si>
  <si>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</si>
  <si>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</si>
  <si>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</si>
  <si>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</si>
  <si>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</si>
  <si>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</si>
  <si>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</si>
  <si>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</si>
  <si>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</si>
  <si>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</si>
  <si>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</si>
  <si>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</si>
  <si>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Mexicano del Petróleo</t>
  </si>
  <si>
    <t>C.P. Rosa Ana Duarte Reyes</t>
  </si>
  <si>
    <t>E. D. de la Gerencia de Presupuesto y Contabilidad</t>
  </si>
  <si>
    <t>C.P. Enrique Elias Brena Aguilar</t>
  </si>
  <si>
    <t>Ejecutivo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</si>
</sst>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9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34" sqref="F3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4271604297</v>
      </c>
      <c r="E16" s="31">
        <f>SUM(E18:E24)</f>
        <v>974697140470</v>
      </c>
      <c r="F16" s="31">
        <f>SUM(F18:F24)</f>
        <v>971774976651</v>
      </c>
      <c r="G16" s="31">
        <f>D16+E16-F16</f>
        <v>7193768116</v>
      </c>
      <c r="H16" s="31">
        <f>G16-D16</f>
        <v>2922163819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3476229318</v>
      </c>
      <c r="E18" s="37">
        <v>957619708607</v>
      </c>
      <c r="F18" s="37">
        <v>955277047480</v>
      </c>
      <c r="G18" s="38">
        <f>D18+E18-F18</f>
        <v>5818890445</v>
      </c>
      <c r="H18" s="38">
        <f>G18-D18</f>
        <v>2342661127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790739140</v>
      </c>
      <c r="E19" s="37">
        <f>16592533457+370127936</f>
        <v>16962661393</v>
      </c>
      <c r="F19" s="37">
        <f>16023330731+362890825</f>
        <v>16386221556</v>
      </c>
      <c r="G19" s="38">
        <f aca="true" t="shared" si="0" ref="G19:G24">D19+E19-F19</f>
        <v>1367178977</v>
      </c>
      <c r="H19" s="38">
        <f aca="true" t="shared" si="1" ref="H19:H24">G19-D19</f>
        <v>576439837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11960449</v>
      </c>
      <c r="E20" s="37">
        <v>63571986</v>
      </c>
      <c r="F20" s="37">
        <v>56198692</v>
      </c>
      <c r="G20" s="38">
        <f t="shared" si="0"/>
        <v>19333743</v>
      </c>
      <c r="H20" s="38">
        <f t="shared" si="1"/>
        <v>7373294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9808527</v>
      </c>
      <c r="E22" s="37">
        <v>28838959</v>
      </c>
      <c r="F22" s="37">
        <v>28165439</v>
      </c>
      <c r="G22" s="38">
        <f t="shared" si="0"/>
        <v>10482047</v>
      </c>
      <c r="H22" s="38">
        <f t="shared" si="1"/>
        <v>673520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-17133137</v>
      </c>
      <c r="E23" s="37">
        <v>22359525</v>
      </c>
      <c r="F23" s="37">
        <v>27343484</v>
      </c>
      <c r="G23" s="38">
        <f t="shared" si="0"/>
        <v>-22117096</v>
      </c>
      <c r="H23" s="38">
        <f t="shared" si="1"/>
        <v>-4983959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1005643679</v>
      </c>
      <c r="E26" s="31">
        <f>SUM(E28:E36)</f>
        <v>352422389</v>
      </c>
      <c r="F26" s="31">
        <f>SUM(F28:F36)</f>
        <v>374538624</v>
      </c>
      <c r="G26" s="31">
        <f>D26+E26-F26</f>
        <v>983527444</v>
      </c>
      <c r="H26" s="31">
        <f>G26-D26</f>
        <v>-22116235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352264</v>
      </c>
      <c r="E28" s="37">
        <v>0</v>
      </c>
      <c r="F28" s="37">
        <v>9928</v>
      </c>
      <c r="G28" s="38">
        <f>D28+E28-F28</f>
        <v>342336</v>
      </c>
      <c r="H28" s="38">
        <f>G28-D28</f>
        <v>-9928</v>
      </c>
      <c r="I28" s="35"/>
    </row>
    <row r="29" spans="1:9" ht="19.5" customHeight="1">
      <c r="A29" s="33"/>
      <c r="B29" s="77" t="s">
        <v>25</v>
      </c>
      <c r="C29" s="77"/>
      <c r="D29" s="37">
        <v>4899299</v>
      </c>
      <c r="E29" s="37">
        <v>5436187</v>
      </c>
      <c r="F29" s="37">
        <v>8538710</v>
      </c>
      <c r="G29" s="38">
        <f aca="true" t="shared" si="2" ref="G29:G36">D29+E29-F29</f>
        <v>1796776</v>
      </c>
      <c r="H29" s="38">
        <f aca="true" t="shared" si="3" ref="H29:H36">G29-D29</f>
        <v>-3102523</v>
      </c>
      <c r="I29" s="35"/>
    </row>
    <row r="30" spans="1:9" ht="19.5" customHeight="1">
      <c r="A30" s="33"/>
      <c r="B30" s="77" t="s">
        <v>26</v>
      </c>
      <c r="C30" s="77"/>
      <c r="D30" s="37">
        <v>2010145263</v>
      </c>
      <c r="E30" s="37">
        <v>79858086</v>
      </c>
      <c r="F30" s="37">
        <v>55538185</v>
      </c>
      <c r="G30" s="38">
        <f t="shared" si="2"/>
        <v>2034465164</v>
      </c>
      <c r="H30" s="38">
        <f t="shared" si="3"/>
        <v>24319901</v>
      </c>
      <c r="I30" s="35"/>
    </row>
    <row r="31" spans="1:9" ht="19.5" customHeight="1">
      <c r="A31" s="33"/>
      <c r="B31" s="77" t="s">
        <v>27</v>
      </c>
      <c r="C31" s="77"/>
      <c r="D31" s="37">
        <v>1699439913</v>
      </c>
      <c r="E31" s="37">
        <v>169396909</v>
      </c>
      <c r="F31" s="37">
        <v>170029306</v>
      </c>
      <c r="G31" s="38">
        <f t="shared" si="2"/>
        <v>1698807516</v>
      </c>
      <c r="H31" s="38">
        <f t="shared" si="3"/>
        <v>-632397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-2708280647</v>
      </c>
      <c r="E33" s="37">
        <v>92114786</v>
      </c>
      <c r="F33" s="37">
        <v>134806074</v>
      </c>
      <c r="G33" s="38">
        <f t="shared" si="2"/>
        <v>-2750971935</v>
      </c>
      <c r="H33" s="38">
        <f t="shared" si="3"/>
        <v>-42691288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-912413</v>
      </c>
      <c r="E35" s="37">
        <v>5616421</v>
      </c>
      <c r="F35" s="37">
        <v>5616421</v>
      </c>
      <c r="G35" s="38">
        <f t="shared" si="2"/>
        <v>-912413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5277247976</v>
      </c>
      <c r="E38" s="31">
        <f>E16+E26</f>
        <v>975049562859</v>
      </c>
      <c r="F38" s="31">
        <f>F16+F26</f>
        <v>972149515275</v>
      </c>
      <c r="G38" s="31">
        <f>G16+G26</f>
        <v>8177295560</v>
      </c>
      <c r="H38" s="31">
        <f>H16+H26</f>
        <v>2900047584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8:C28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4271604297</v>
      </c>
    </row>
    <row r="7" spans="2:5" ht="15">
      <c r="B7" s="81"/>
      <c r="C7" s="82"/>
      <c r="D7" s="4" t="s">
        <v>16</v>
      </c>
      <c r="E7" s="5">
        <f>EAA!D18</f>
        <v>3476229318</v>
      </c>
    </row>
    <row r="8" spans="2:5" ht="15">
      <c r="B8" s="81"/>
      <c r="C8" s="82"/>
      <c r="D8" s="4" t="s">
        <v>17</v>
      </c>
      <c r="E8" s="5">
        <f>EAA!D19</f>
        <v>790739140</v>
      </c>
    </row>
    <row r="9" spans="2:5" ht="15">
      <c r="B9" s="81"/>
      <c r="C9" s="82"/>
      <c r="D9" s="3" t="s">
        <v>18</v>
      </c>
      <c r="E9" s="5">
        <f>EAA!D20</f>
        <v>11960449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9808527</v>
      </c>
    </row>
    <row r="12" spans="2:5" ht="15">
      <c r="B12" s="81"/>
      <c r="C12" s="82"/>
      <c r="D12" s="3" t="s">
        <v>21</v>
      </c>
      <c r="E12" s="5">
        <f>EAA!D23</f>
        <v>-17133137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1005643679</v>
      </c>
    </row>
    <row r="15" spans="2:5" ht="15">
      <c r="B15" s="81"/>
      <c r="C15" s="82"/>
      <c r="D15" s="4" t="s">
        <v>24</v>
      </c>
      <c r="E15" s="5">
        <f>EAA!D28</f>
        <v>352264</v>
      </c>
    </row>
    <row r="16" spans="2:5" ht="15">
      <c r="B16" s="81"/>
      <c r="C16" s="82"/>
      <c r="D16" s="3" t="s">
        <v>25</v>
      </c>
      <c r="E16" s="5">
        <f>EAA!D29</f>
        <v>4899299</v>
      </c>
    </row>
    <row r="17" spans="2:5" ht="15">
      <c r="B17" s="81"/>
      <c r="C17" s="82"/>
      <c r="D17" s="3" t="s">
        <v>26</v>
      </c>
      <c r="E17" s="5">
        <f>EAA!D30</f>
        <v>2010145263</v>
      </c>
    </row>
    <row r="18" spans="2:5" ht="15">
      <c r="B18" s="81"/>
      <c r="C18" s="82"/>
      <c r="D18" s="4" t="s">
        <v>27</v>
      </c>
      <c r="E18" s="5">
        <f>EAA!D31</f>
        <v>1699439913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-2708280647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-912413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5277247976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974697140470</v>
      </c>
    </row>
    <row r="26" spans="2:5" ht="15">
      <c r="B26" s="81"/>
      <c r="C26" s="82"/>
      <c r="D26" s="4" t="s">
        <v>16</v>
      </c>
      <c r="E26" s="5">
        <f>EAA!E18</f>
        <v>957619708607</v>
      </c>
    </row>
    <row r="27" spans="2:5" ht="15">
      <c r="B27" s="81"/>
      <c r="C27" s="82"/>
      <c r="D27" s="4" t="s">
        <v>17</v>
      </c>
      <c r="E27" s="5">
        <f>EAA!E19</f>
        <v>16962661393</v>
      </c>
    </row>
    <row r="28" spans="2:5" ht="15">
      <c r="B28" s="81"/>
      <c r="C28" s="82"/>
      <c r="D28" s="3" t="s">
        <v>18</v>
      </c>
      <c r="E28" s="5">
        <f>EAA!E20</f>
        <v>63571986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28838959</v>
      </c>
    </row>
    <row r="31" spans="2:5" ht="15">
      <c r="B31" s="81"/>
      <c r="C31" s="82"/>
      <c r="D31" s="3" t="s">
        <v>21</v>
      </c>
      <c r="E31" s="5">
        <f>EAA!E23</f>
        <v>22359525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352422389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5436187</v>
      </c>
    </row>
    <row r="36" spans="2:5" ht="15">
      <c r="B36" s="81"/>
      <c r="C36" s="82"/>
      <c r="D36" s="3" t="s">
        <v>26</v>
      </c>
      <c r="E36" s="5">
        <f>EAA!E30</f>
        <v>79858086</v>
      </c>
    </row>
    <row r="37" spans="2:5" ht="15">
      <c r="B37" s="81"/>
      <c r="C37" s="82"/>
      <c r="D37" s="4" t="s">
        <v>27</v>
      </c>
      <c r="E37" s="5">
        <f>EAA!E31</f>
        <v>169396909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92114786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5616421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975049562859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971774976651</v>
      </c>
    </row>
    <row r="45" spans="2:5" ht="15">
      <c r="B45" s="81"/>
      <c r="C45" s="82"/>
      <c r="D45" s="4" t="s">
        <v>16</v>
      </c>
      <c r="E45" s="5">
        <f>EAA!F18</f>
        <v>955277047480</v>
      </c>
    </row>
    <row r="46" spans="2:5" ht="15">
      <c r="B46" s="81"/>
      <c r="C46" s="82"/>
      <c r="D46" s="4" t="s">
        <v>17</v>
      </c>
      <c r="E46" s="5">
        <f>EAA!F19</f>
        <v>16386221556</v>
      </c>
    </row>
    <row r="47" spans="2:5" ht="15">
      <c r="B47" s="81"/>
      <c r="C47" s="82"/>
      <c r="D47" s="3" t="s">
        <v>18</v>
      </c>
      <c r="E47" s="5">
        <f>EAA!F20</f>
        <v>56198692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28165439</v>
      </c>
    </row>
    <row r="50" spans="2:5" ht="15">
      <c r="B50" s="81"/>
      <c r="C50" s="82"/>
      <c r="D50" s="3" t="s">
        <v>21</v>
      </c>
      <c r="E50" s="5">
        <f>EAA!F23</f>
        <v>27343484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374538624</v>
      </c>
    </row>
    <row r="53" spans="2:5" ht="15">
      <c r="B53" s="81"/>
      <c r="C53" s="82"/>
      <c r="D53" s="4" t="s">
        <v>24</v>
      </c>
      <c r="E53" s="5">
        <f>EAA!F28</f>
        <v>9928</v>
      </c>
    </row>
    <row r="54" spans="2:5" ht="15">
      <c r="B54" s="81"/>
      <c r="C54" s="82"/>
      <c r="D54" s="3" t="s">
        <v>25</v>
      </c>
      <c r="E54" s="5">
        <f>EAA!F29</f>
        <v>8538710</v>
      </c>
    </row>
    <row r="55" spans="2:5" ht="15">
      <c r="B55" s="81"/>
      <c r="C55" s="82"/>
      <c r="D55" s="3" t="s">
        <v>26</v>
      </c>
      <c r="E55" s="5">
        <f>EAA!F30</f>
        <v>55538185</v>
      </c>
    </row>
    <row r="56" spans="2:5" ht="15">
      <c r="B56" s="81"/>
      <c r="C56" s="82"/>
      <c r="D56" s="4" t="s">
        <v>27</v>
      </c>
      <c r="E56" s="5">
        <f>EAA!F31</f>
        <v>170029306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134806074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5616421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972149515275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7193768116</v>
      </c>
    </row>
    <row r="64" spans="2:5" ht="15">
      <c r="B64" s="84"/>
      <c r="C64" s="82"/>
      <c r="D64" s="4" t="s">
        <v>16</v>
      </c>
      <c r="E64" s="5">
        <f>EAA!G18</f>
        <v>5818890445</v>
      </c>
    </row>
    <row r="65" spans="2:5" ht="15">
      <c r="B65" s="84"/>
      <c r="C65" s="82"/>
      <c r="D65" s="4" t="s">
        <v>17</v>
      </c>
      <c r="E65" s="5">
        <f>EAA!G19</f>
        <v>1367178977</v>
      </c>
    </row>
    <row r="66" spans="2:5" ht="15">
      <c r="B66" s="84"/>
      <c r="C66" s="82"/>
      <c r="D66" s="3" t="s">
        <v>18</v>
      </c>
      <c r="E66" s="5">
        <f>EAA!G20</f>
        <v>19333743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10482047</v>
      </c>
    </row>
    <row r="69" spans="2:5" ht="15">
      <c r="B69" s="84"/>
      <c r="C69" s="82"/>
      <c r="D69" s="3" t="s">
        <v>21</v>
      </c>
      <c r="E69" s="5">
        <f>EAA!G23</f>
        <v>-22117096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983527444</v>
      </c>
    </row>
    <row r="72" spans="2:5" ht="15">
      <c r="B72" s="84"/>
      <c r="C72" s="82"/>
      <c r="D72" s="4" t="s">
        <v>24</v>
      </c>
      <c r="E72" s="5">
        <f>EAA!G28</f>
        <v>342336</v>
      </c>
    </row>
    <row r="73" spans="2:5" ht="15">
      <c r="B73" s="84"/>
      <c r="C73" s="82"/>
      <c r="D73" s="3" t="s">
        <v>25</v>
      </c>
      <c r="E73" s="5">
        <f>EAA!G29</f>
        <v>1796776</v>
      </c>
    </row>
    <row r="74" spans="2:5" ht="15">
      <c r="B74" s="84"/>
      <c r="C74" s="82"/>
      <c r="D74" s="3" t="s">
        <v>26</v>
      </c>
      <c r="E74" s="5">
        <f>EAA!G30</f>
        <v>2034465164</v>
      </c>
    </row>
    <row r="75" spans="2:5" ht="15">
      <c r="B75" s="84"/>
      <c r="C75" s="82"/>
      <c r="D75" s="4" t="s">
        <v>27</v>
      </c>
      <c r="E75" s="5">
        <f>EAA!G31</f>
        <v>1698807516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-2750971935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-912413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8177295560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2922163819</v>
      </c>
    </row>
    <row r="83" spans="2:5" ht="15">
      <c r="B83" s="84"/>
      <c r="C83" s="82"/>
      <c r="D83" s="4" t="s">
        <v>16</v>
      </c>
      <c r="E83" s="5">
        <f>EAA!H18</f>
        <v>2342661127</v>
      </c>
    </row>
    <row r="84" spans="2:5" ht="15">
      <c r="B84" s="84"/>
      <c r="C84" s="82"/>
      <c r="D84" s="4" t="s">
        <v>17</v>
      </c>
      <c r="E84" s="5">
        <f>EAA!H19</f>
        <v>576439837</v>
      </c>
    </row>
    <row r="85" spans="2:5" ht="15">
      <c r="B85" s="84"/>
      <c r="C85" s="82"/>
      <c r="D85" s="3" t="s">
        <v>18</v>
      </c>
      <c r="E85" s="5">
        <f>EAA!H20</f>
        <v>7373294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673520</v>
      </c>
    </row>
    <row r="88" spans="2:5" ht="15">
      <c r="B88" s="84"/>
      <c r="C88" s="82"/>
      <c r="D88" s="3" t="s">
        <v>21</v>
      </c>
      <c r="E88" s="5">
        <f>EAA!H23</f>
        <v>-4983959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-22116235</v>
      </c>
    </row>
    <row r="91" spans="2:5" ht="15">
      <c r="B91" s="84"/>
      <c r="C91" s="82"/>
      <c r="D91" s="4" t="s">
        <v>24</v>
      </c>
      <c r="E91" s="5">
        <f>EAA!H28</f>
        <v>-9928</v>
      </c>
    </row>
    <row r="92" spans="2:5" ht="15">
      <c r="B92" s="84"/>
      <c r="C92" s="82"/>
      <c r="D92" s="3" t="s">
        <v>25</v>
      </c>
      <c r="E92" s="5">
        <f>EAA!H29</f>
        <v>-3102523</v>
      </c>
    </row>
    <row r="93" spans="2:5" ht="15">
      <c r="B93" s="84"/>
      <c r="C93" s="82"/>
      <c r="D93" s="3" t="s">
        <v>26</v>
      </c>
      <c r="E93" s="5">
        <f>EAA!H30</f>
        <v>24319901</v>
      </c>
    </row>
    <row r="94" spans="2:5" ht="15">
      <c r="B94" s="84"/>
      <c r="C94" s="82"/>
      <c r="D94" s="4" t="s">
        <v>27</v>
      </c>
      <c r="E94" s="5">
        <f>EAA!H31</f>
        <v>-632397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-42691288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2900047584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B63:B81"/>
    <mergeCell ref="C63:C81"/>
    <mergeCell ref="B82:B99"/>
    <mergeCell ref="C82:C100"/>
    <mergeCell ref="C25:C43"/>
    <mergeCell ref="B25:B43"/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2014-02-14T16:28:54Z</cp:lastPrinted>
  <dcterms:created xsi:type="dcterms:W3CDTF">2014-01-27T18:04:15Z</dcterms:created>
  <dcterms:modified xsi:type="dcterms:W3CDTF">2014-03-19T19:52:37Z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