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<sst xmlns="http://schemas.openxmlformats.org/spreadsheetml/2006/main" count="197" uniqueCount="77">
  <si>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</si>
  <si>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</si>
  <si>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</si>
  <si>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</si>
  <si>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</si>
  <si>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</si>
  <si>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</si>
  <si>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</si>
  <si>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</si>
  <si>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</si>
  <si>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</si>
  <si>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</si>
  <si>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</si>
  <si>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</si>
  <si>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</si>
  <si>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</si>
  <si>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</si>
  <si>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</si>
  <si>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</si>
  <si>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</si>
  <si>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</si>
  <si>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</si>
  <si>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</si>
  <si>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</si>
  <si>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</si>
  <si>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</si>
  <si>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</si>
  <si>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</si>
  <si>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</si>
  <si>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</si>
  <si>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</si>
  <si>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</si>
  <si>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</si>
  <si>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</si>
  <si>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</si>
  <si>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</si>
  <si>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</si>
  <si>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</si>
  <si>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</si>
  <si>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</si>
  <si>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</si>
  <si>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</si>
  <si>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</si>
  <si>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</si>
  <si>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</si>
  <si>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</si>
  <si>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</si>
  <si>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</si>
  <si>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</si>
  <si>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</si>
  <si>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</si>
  <si>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</si>
  <si>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</si>
  <si>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</si>
  <si>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</si>
  <si>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</si>
  <si>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</si>
  <si>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</si>
  <si>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</si>
  <si>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</si>
  <si>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</si>
  <si>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</si>
  <si>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</si>
  <si>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</si>
  <si>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</si>
  <si>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</si>
  <si>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</si>
  <si>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</si>
  <si>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</si>
  <si>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</si>
  <si>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</si>
  <si>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</si>
  <si>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FRANCISCO JAVIER TORRES SUÁREZ</t>
  </si>
  <si>
    <t>GERENTE DE CONTABILIDAD</t>
  </si>
  <si>
    <t>JOSEFINA ORDAZ TOLEDO</t>
  </si>
  <si>
    <t>SUBGERENTE DE CONTABILIDAD DEL CORPORATIVO</t>
  </si>
  <si>
    <t>PETRÓLEOS MEXICANOS (CORPORATIVO)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</si>
</sst>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4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144427765784</v>
      </c>
      <c r="H14" s="40">
        <f>SUM(H15:H27)</f>
        <v>264361285791</v>
      </c>
      <c r="I14" s="21"/>
      <c r="J14" s="21"/>
      <c r="K14" s="66" t="s">
        <v>7</v>
      </c>
      <c r="L14" s="66"/>
      <c r="M14" s="66"/>
      <c r="N14" s="66"/>
      <c r="O14" s="40">
        <f>SUM(O16:O19)</f>
        <v>49911588252</v>
      </c>
      <c r="P14" s="40">
        <f>SUM(P16:P19)</f>
        <v>55075884313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1759487564</v>
      </c>
      <c r="P16" s="41">
        <v>607388585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48152100688</v>
      </c>
      <c r="P19" s="41">
        <v>54468495728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121429771981</v>
      </c>
      <c r="H20" s="41">
        <v>119788264991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37746017768</v>
      </c>
      <c r="P21" s="40">
        <f>SUM(P22:P25)</f>
        <v>71764461819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688233536</v>
      </c>
      <c r="P22" s="41">
        <v>1092246159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13434762708</v>
      </c>
      <c r="H23" s="41">
        <v>120261690507</v>
      </c>
      <c r="I23" s="21"/>
      <c r="J23" s="21"/>
      <c r="K23" s="33"/>
      <c r="L23" s="67" t="s">
        <v>39</v>
      </c>
      <c r="M23" s="67"/>
      <c r="N23" s="67"/>
      <c r="O23" s="41">
        <v>151370326</v>
      </c>
      <c r="P23" s="41">
        <v>406835994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36906413906</v>
      </c>
      <c r="P25" s="41">
        <f>58658433476+11606946190</f>
        <v>70265379666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9563231095</v>
      </c>
      <c r="H27" s="41">
        <v>24311330293</v>
      </c>
      <c r="I27" s="21"/>
      <c r="J27" s="20"/>
      <c r="K27" s="66" t="s">
        <v>69</v>
      </c>
      <c r="L27" s="66"/>
      <c r="M27" s="66"/>
      <c r="N27" s="66"/>
      <c r="O27" s="40">
        <f>O14-O21</f>
        <v>12165570484</v>
      </c>
      <c r="P27" s="40">
        <f>P14-P21</f>
        <v>-16688577506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263695938622</v>
      </c>
      <c r="H29" s="40">
        <f>SUM(H30:H48)</f>
        <v>236804451755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19934980641</v>
      </c>
      <c r="H30" s="41">
        <v>18274554969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3598121221</v>
      </c>
      <c r="H31" s="41">
        <v>3412278703</v>
      </c>
      <c r="I31" s="21"/>
      <c r="J31" s="20"/>
      <c r="K31" s="66" t="s">
        <v>7</v>
      </c>
      <c r="L31" s="66"/>
      <c r="M31" s="66"/>
      <c r="N31" s="66"/>
      <c r="O31" s="40">
        <f>O33+O36+O37</f>
        <v>245642900814</v>
      </c>
      <c r="P31" s="40">
        <f>P33+P36+P37</f>
        <v>45527133701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55237117683</v>
      </c>
      <c r="H32" s="41">
        <v>54287857822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v>85870341082</v>
      </c>
      <c r="P33" s="41">
        <v>7868828717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113893830060</v>
      </c>
      <c r="P36" s="41">
        <v>4195577706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45878729672</v>
      </c>
      <c r="P37" s="41">
        <v>33462727278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8603423660</v>
      </c>
      <c r="H38" s="41">
        <v>9349579870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185196247340</v>
      </c>
      <c r="P39" s="40">
        <f>P41+P44+P45</f>
        <v>50344846574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1730327743</v>
      </c>
      <c r="H41" s="41">
        <v>1530460816</v>
      </c>
      <c r="I41" s="21"/>
      <c r="J41" s="21"/>
      <c r="K41" s="37"/>
      <c r="L41" s="67" t="s">
        <v>50</v>
      </c>
      <c r="M41" s="67"/>
      <c r="N41" s="67"/>
      <c r="O41" s="41">
        <v>12828789931</v>
      </c>
      <c r="P41" s="41">
        <v>93137251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36085929361</v>
      </c>
      <c r="H42" s="41">
        <v>42447477749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126415818876</v>
      </c>
      <c r="H44" s="41">
        <v>86205545457</v>
      </c>
      <c r="I44" s="21"/>
      <c r="J44" s="21"/>
      <c r="K44" s="33"/>
      <c r="L44" s="67" t="s">
        <v>51</v>
      </c>
      <c r="M44" s="67"/>
      <c r="N44" s="67"/>
      <c r="O44" s="41">
        <v>126240258507</v>
      </c>
      <c r="P44" s="41">
        <v>50251709323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46127198902</v>
      </c>
      <c r="P45" s="41"/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60446653474</v>
      </c>
      <c r="P47" s="40">
        <f>P31-P39</f>
        <v>-4817712873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f>140236366056-G44-G41</f>
        <v>12090219437</v>
      </c>
      <c r="H48" s="41">
        <v>21296696369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-119268172838</v>
      </c>
      <c r="H50" s="59">
        <f>H14-H29</f>
        <v>27556834036</v>
      </c>
      <c r="I50" s="55"/>
      <c r="J50" s="69" t="s">
        <v>71</v>
      </c>
      <c r="K50" s="69"/>
      <c r="L50" s="69"/>
      <c r="M50" s="69"/>
      <c r="N50" s="69"/>
      <c r="O50" s="59">
        <f>G50+O27+O47</f>
        <v>-46655948880</v>
      </c>
      <c r="P50" s="59">
        <f>H50+P27+P47</f>
        <v>6050543657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72</v>
      </c>
      <c r="E57" s="70"/>
      <c r="F57" s="70"/>
      <c r="G57" s="70"/>
      <c r="H57" s="20"/>
      <c r="I57" s="53"/>
      <c r="J57" s="20"/>
      <c r="K57" s="19"/>
      <c r="L57" s="70" t="s">
        <v>74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73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PETRÓLEOS MEXICANOS (CORPORATIVO)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144427765784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121429771981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13434762708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9563231095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263695938622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19934980641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3598121221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55237117683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8603423660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1730327743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36085929361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126415818876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12090219437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-119268172838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49911588252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1759487564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48152100688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37746017768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688233536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151370326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36906413906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12165570484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245642900814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85870341082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113893830060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45878729672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185196247340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12828789931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126240258507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46127198902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60446653474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-46655948880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264361285791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119788264991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120261690507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24311330293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236804451755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18274554969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3412278703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54287857822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9349579870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1530460816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42447477749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86205545457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21296696369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27556834036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55075884313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607388585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54468495728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71764461819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1092246159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406835994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70265379666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-16688577506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45527133701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7868828717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4195577706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33462727278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50344846574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93137251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50251709323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-4817712873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6050543657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FRANCISCO JAVIER TORRES SUÁREZ</v>
      </c>
    </row>
    <row r="114" spans="3:7" ht="15">
      <c r="C114" s="85"/>
      <c r="D114" s="85"/>
      <c r="E114" s="85"/>
      <c r="F114" s="16" t="s">
        <v>56</v>
      </c>
      <c r="G114" s="17" t="str">
        <f>EFE!D58</f>
        <v>GERENTE DE CONTABILIDAD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JOSEFINA ORDAZ TOLEDO</v>
      </c>
    </row>
    <row r="116" spans="3:7" ht="15">
      <c r="C116" s="85"/>
      <c r="D116" s="85"/>
      <c r="E116" s="85"/>
      <c r="F116" s="16" t="s">
        <v>56</v>
      </c>
      <c r="G116" s="17" t="str">
        <f>EFE!L58</f>
        <v>SUBGERENTE DE CONTABILIDAD DEL CORPORATIVO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2014-03-14T09:53:36Z</cp:lastPrinted>
  <dcterms:created xsi:type="dcterms:W3CDTF">2014-01-27T17:55:30Z</dcterms:created>
  <dcterms:modified xsi:type="dcterms:W3CDTF">2014-04-01T01:24:10Z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