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<sst xmlns="http://schemas.openxmlformats.org/spreadsheetml/2006/main" count="197" uniqueCount="77">
  <si>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</si>
  <si>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</si>
  <si>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</si>
  <si>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</si>
  <si>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</si>
  <si>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</si>
  <si>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</si>
  <si>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</si>
  <si>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</si>
  <si>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</si>
  <si>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</si>
  <si>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</si>
  <si>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</si>
  <si>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</si>
  <si>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</si>
  <si>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</si>
  <si>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</si>
  <si>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</si>
  <si>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</si>
  <si>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</si>
  <si>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</si>
  <si>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</si>
  <si>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</si>
  <si>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</si>
  <si>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</si>
  <si>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</si>
  <si>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</si>
  <si>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</si>
  <si>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</si>
  <si>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</si>
  <si>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</si>
  <si>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</si>
  <si>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</si>
  <si>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</si>
  <si>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</si>
  <si>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</si>
  <si>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</si>
  <si>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</si>
  <si>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</si>
  <si>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</si>
  <si>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</si>
  <si>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</si>
  <si>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</si>
  <si>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</si>
  <si>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</si>
  <si>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</si>
  <si>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</si>
  <si>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</si>
  <si>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</si>
  <si>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</si>
  <si>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</si>
  <si>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</si>
  <si>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</si>
  <si>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</si>
  <si>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</si>
  <si>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</si>
  <si>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</si>
  <si>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</si>
  <si>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</si>
  <si>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</si>
  <si>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</si>
  <si>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</si>
  <si>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</si>
  <si>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</si>
  <si>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</si>
  <si>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</si>
  <si>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</si>
  <si>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</si>
  <si>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</si>
  <si>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</si>
  <si>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</si>
  <si>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</si>
  <si>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SUBDIRECTOR DE ADMON. Y FINANZAS</t>
  </si>
  <si>
    <t>LIC. ALBERTO VERDUZCO HERNANDEZ</t>
  </si>
  <si>
    <t>GERENTE DE RECURSOS FINANCIEROS</t>
  </si>
  <si>
    <t>LIC. ARMANDO GARCIA ESPINOSA</t>
  </si>
  <si>
    <t>PEMEX REFINACION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</si>
</sst>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76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911560048111</v>
      </c>
      <c r="H14" s="40">
        <f>SUM(H15:H27)</f>
        <v>1000629511289</v>
      </c>
      <c r="I14" s="21"/>
      <c r="J14" s="21"/>
      <c r="K14" s="66" t="s">
        <v>7</v>
      </c>
      <c r="L14" s="66"/>
      <c r="M14" s="66"/>
      <c r="N14" s="66"/>
      <c r="O14" s="40">
        <f>SUM(O16:O19)</f>
        <v>8231388931</v>
      </c>
      <c r="P14" s="40">
        <f>SUM(P16:P19)</f>
        <v>9256906896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8231388931</v>
      </c>
      <c r="P19" s="41">
        <v>9256906896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810023087040</v>
      </c>
      <c r="H20" s="41">
        <v>783011779027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26874041744</v>
      </c>
      <c r="P21" s="40">
        <f>SUM(P22:P25)</f>
        <v>29029109156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27824343606</v>
      </c>
      <c r="P22" s="41">
        <v>26640265431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-950301862</v>
      </c>
      <c r="P23" s="41">
        <v>2388843725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0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101536961071</v>
      </c>
      <c r="H27" s="41">
        <v>217617732262</v>
      </c>
      <c r="I27" s="21"/>
      <c r="J27" s="20"/>
      <c r="K27" s="66" t="s">
        <v>69</v>
      </c>
      <c r="L27" s="66"/>
      <c r="M27" s="66"/>
      <c r="N27" s="66"/>
      <c r="O27" s="40">
        <f>O14-O21</f>
        <v>-18642652813</v>
      </c>
      <c r="P27" s="40">
        <f>P14-P21</f>
        <v>-19772202260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878774004734</v>
      </c>
      <c r="H29" s="40">
        <f>SUM(H30:H48)</f>
        <v>883835009267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35602177109</v>
      </c>
      <c r="H30" s="41">
        <v>25376124647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907189224678</v>
      </c>
      <c r="H31" s="41">
        <v>979050599021</v>
      </c>
      <c r="I31" s="21"/>
      <c r="J31" s="20"/>
      <c r="K31" s="66" t="s">
        <v>7</v>
      </c>
      <c r="L31" s="66"/>
      <c r="M31" s="66"/>
      <c r="N31" s="66"/>
      <c r="O31" s="40">
        <f>O33+O36+O37</f>
        <v>433823649</v>
      </c>
      <c r="P31" s="40">
        <f>P33+P36+P37</f>
        <v>247956481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29003582915</v>
      </c>
      <c r="H32" s="41">
        <v>22360651249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433823649</v>
      </c>
      <c r="P37" s="41">
        <v>247956481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-93020979968</v>
      </c>
      <c r="H39" s="41">
        <v>-142952365650</v>
      </c>
      <c r="I39" s="21"/>
      <c r="J39" s="20"/>
      <c r="K39" s="66" t="s">
        <v>19</v>
      </c>
      <c r="L39" s="66"/>
      <c r="M39" s="66"/>
      <c r="N39" s="66"/>
      <c r="O39" s="40">
        <f>O41+O44+O45</f>
        <v>16063982013</v>
      </c>
      <c r="P39" s="40">
        <f>P41+P44+P45</f>
        <v>96087369912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16063982013</v>
      </c>
      <c r="P45" s="41">
        <v>96087369912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-15630158364</v>
      </c>
      <c r="P47" s="40">
        <f>P31-P39</f>
        <v>-95839413431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32786043377</v>
      </c>
      <c r="H50" s="59">
        <f>H14-H29</f>
        <v>116794502022</v>
      </c>
      <c r="I50" s="55"/>
      <c r="J50" s="69" t="s">
        <v>71</v>
      </c>
      <c r="K50" s="69"/>
      <c r="L50" s="69"/>
      <c r="M50" s="69"/>
      <c r="N50" s="69"/>
      <c r="O50" s="59">
        <f>G50+O27+O47</f>
        <v>-1486767800</v>
      </c>
      <c r="P50" s="59">
        <f>H50+P27+P47</f>
        <v>1182886331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75</v>
      </c>
      <c r="E57" s="70"/>
      <c r="F57" s="70"/>
      <c r="G57" s="70"/>
      <c r="H57" s="20"/>
      <c r="I57" s="53"/>
      <c r="J57" s="20"/>
      <c r="K57" s="19"/>
      <c r="L57" s="70" t="s">
        <v>73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72</v>
      </c>
      <c r="E58" s="71"/>
      <c r="F58" s="71"/>
      <c r="G58" s="71"/>
      <c r="H58" s="20"/>
      <c r="I58" s="53"/>
      <c r="J58" s="20"/>
      <c r="L58" s="71" t="s">
        <v>74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23.25">
      <c r="A4" s="80" t="s">
        <v>5</v>
      </c>
      <c r="B4" s="80"/>
      <c r="C4" s="80"/>
      <c r="D4" s="80"/>
      <c r="E4" s="80"/>
      <c r="F4" s="80"/>
      <c r="G4" s="15" t="str">
        <f>EFE!E6</f>
        <v>PEMEX REFINACION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911560048111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810023087040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0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101536961071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878774004734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35602177109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907189224678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29003582915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-93020979968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32786043377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8231388931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8231388931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26874041744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27824343606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-950301862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-18642652813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433823649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433823649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16063982013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16063982013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-15630158364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-1486767800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1000629511289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783011779027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217617732262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883835009267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25376124647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979050599021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22360651249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-142952365650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116794502022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9256906896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9256906896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29029109156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26640265431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2388843725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-19772202260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247956481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247956481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96087369912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96087369912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-95839413431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1182886331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LIC. ARMANDO GARCIA ESPINOSA</v>
      </c>
    </row>
    <row r="114" spans="3:7" ht="15">
      <c r="C114" s="85"/>
      <c r="D114" s="85"/>
      <c r="E114" s="85"/>
      <c r="F114" s="16" t="s">
        <v>56</v>
      </c>
      <c r="G114" s="17" t="str">
        <f>EFE!D58</f>
        <v>SUBDIRECTOR DE ADMON. Y FINANZAS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LIC. ALBERTO VERDUZCO HERNANDEZ</v>
      </c>
    </row>
    <row r="116" spans="3:7" ht="15">
      <c r="C116" s="85"/>
      <c r="D116" s="85"/>
      <c r="E116" s="85"/>
      <c r="F116" s="16" t="s">
        <v>56</v>
      </c>
      <c r="G116" s="17" t="str">
        <f>EFE!L58</f>
        <v>GERENTE DE RECURSOS FINANCIEROS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2014-02-14T02:07:35Z</cp:lastPrinted>
  <dcterms:created xsi:type="dcterms:W3CDTF">2014-01-27T17:55:30Z</dcterms:created>
  <dcterms:modified xsi:type="dcterms:W3CDTF">2014-03-24T21:12:25Z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