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35" windowWidth="6000" windowHeight="285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<sst xmlns="http://schemas.openxmlformats.org/spreadsheetml/2006/main" count="157" uniqueCount="53">
  <si>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</si>
  <si>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</si>
  <si>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</si>
  <si>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</si>
  <si>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</si>
  <si>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</si>
  <si>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</si>
  <si>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</si>
  <si>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</si>
  <si>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</si>
  <si>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</si>
  <si>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</si>
  <si>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</si>
  <si>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</si>
  <si>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</si>
  <si>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</si>
  <si>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</si>
  <si>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</si>
  <si>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</si>
  <si>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</si>
  <si>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</si>
  <si>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</si>
  <si>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</si>
  <si>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</si>
  <si>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</si>
  <si>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</si>
  <si>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</si>
  <si>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</si>
  <si>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</si>
  <si>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</si>
  <si>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</si>
  <si>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</si>
  <si>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</si>
  <si>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</si>
  <si>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</si>
  <si>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</si>
  <si>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</si>
  <si>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</si>
  <si>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</si>
  <si>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</si>
  <si>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</si>
  <si>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</si>
  <si>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</si>
  <si>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</si>
  <si>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</si>
  <si>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</si>
  <si>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</si>
  <si>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</si>
  <si>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TOQ COMISIÓN FEDERAL DE ELECTRICIDAD</t>
  </si>
  <si>
    <t>C.P. ROMÁN CASTILLO MORQUECHO</t>
  </si>
  <si>
    <t>GERENTE DE CONTABILIDAD</t>
  </si>
  <si>
    <t>C.P. CÉSAR OMAR LÓPEZ TREJO</t>
  </si>
  <si>
    <t>JEFE DE DEPARTAMENTO DE ESTADOS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</si>
</sst>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B1">
      <selection activeCell="D21" sqref="D21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146294931954</v>
      </c>
      <c r="E16" s="31">
        <f>SUM(E18:E24)</f>
        <v>5482624918</v>
      </c>
      <c r="F16" s="31">
        <f>SUM(F18:F24)</f>
        <v>14566036899</v>
      </c>
      <c r="G16" s="31">
        <f>D16+E16-F16</f>
        <v>137211519973</v>
      </c>
      <c r="H16" s="31">
        <f>G16-D16</f>
        <v>-9083411981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33514170754</v>
      </c>
      <c r="E18" s="37">
        <v>564493486</v>
      </c>
      <c r="F18" s="37">
        <v>0</v>
      </c>
      <c r="G18" s="38">
        <f>D18+E18-F18</f>
        <v>34078664240</v>
      </c>
      <c r="H18" s="38">
        <f>G18-D18</f>
        <v>564493486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65487386686</v>
      </c>
      <c r="E19" s="37">
        <v>4918131432</v>
      </c>
      <c r="F19" s="37">
        <v>5000977468</v>
      </c>
      <c r="G19" s="38">
        <f aca="true" t="shared" si="0" ref="G19:G24">D19+E19-F19</f>
        <v>65404540650</v>
      </c>
      <c r="H19" s="38">
        <f aca="true" t="shared" si="1" ref="H19:H24">G19-D19</f>
        <v>-82846036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21491858889</v>
      </c>
      <c r="E21" s="37">
        <v>0</v>
      </c>
      <c r="F21" s="37">
        <v>1034271470</v>
      </c>
      <c r="G21" s="38">
        <f t="shared" si="0"/>
        <v>20457587419</v>
      </c>
      <c r="H21" s="38">
        <f t="shared" si="1"/>
        <v>-1034271470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-384546171</v>
      </c>
      <c r="E23" s="37">
        <v>0</v>
      </c>
      <c r="F23" s="37">
        <v>89201796</v>
      </c>
      <c r="G23" s="38">
        <f t="shared" si="0"/>
        <v>-473747967</v>
      </c>
      <c r="H23" s="38">
        <f t="shared" si="1"/>
        <v>-89201796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26186061796</v>
      </c>
      <c r="E24" s="37">
        <v>0</v>
      </c>
      <c r="F24" s="37">
        <v>8441586165</v>
      </c>
      <c r="G24" s="38">
        <f t="shared" si="0"/>
        <v>17744475631</v>
      </c>
      <c r="H24" s="38">
        <f t="shared" si="1"/>
        <v>-8441586165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679631631584.6</v>
      </c>
      <c r="E26" s="31">
        <f>SUM(E28:E36)</f>
        <v>314171815910</v>
      </c>
      <c r="F26" s="31">
        <f>SUM(F28:F36)</f>
        <v>167499793265</v>
      </c>
      <c r="G26" s="31">
        <f>D26+E26-F26</f>
        <v>826303654229.6</v>
      </c>
      <c r="H26" s="31">
        <f>G26-D26</f>
        <v>146672022645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958402038339</v>
      </c>
      <c r="E30" s="37">
        <v>0</v>
      </c>
      <c r="F30" s="37">
        <v>1100738697</v>
      </c>
      <c r="G30" s="38">
        <f t="shared" si="2"/>
        <v>957301299642</v>
      </c>
      <c r="H30" s="38">
        <f t="shared" si="3"/>
        <v>-1100738697</v>
      </c>
      <c r="I30" s="35"/>
    </row>
    <row r="31" spans="1:9" ht="19.5" customHeight="1">
      <c r="A31" s="33"/>
      <c r="B31" s="56" t="s">
        <v>27</v>
      </c>
      <c r="C31" s="56"/>
      <c r="D31" s="37">
        <v>168936140126</v>
      </c>
      <c r="E31" s="37">
        <v>309248925260</v>
      </c>
      <c r="F31" s="37">
        <v>0</v>
      </c>
      <c r="G31" s="38">
        <f t="shared" si="2"/>
        <v>478185065386</v>
      </c>
      <c r="H31" s="38">
        <f t="shared" si="3"/>
        <v>309248925260</v>
      </c>
      <c r="I31" s="35"/>
    </row>
    <row r="32" spans="1:9" ht="19.5" customHeight="1">
      <c r="A32" s="33"/>
      <c r="B32" s="56" t="s">
        <v>28</v>
      </c>
      <c r="C32" s="56"/>
      <c r="D32" s="37">
        <v>397166248</v>
      </c>
      <c r="E32" s="37">
        <v>722661954</v>
      </c>
      <c r="F32" s="37">
        <v>0</v>
      </c>
      <c r="G32" s="38">
        <f t="shared" si="2"/>
        <v>1119828202</v>
      </c>
      <c r="H32" s="38">
        <f t="shared" si="3"/>
        <v>722661954</v>
      </c>
      <c r="I32" s="35"/>
    </row>
    <row r="33" spans="1:9" ht="19.5" customHeight="1">
      <c r="A33" s="33"/>
      <c r="B33" s="56" t="s">
        <v>29</v>
      </c>
      <c r="C33" s="56"/>
      <c r="D33" s="37">
        <v>-541117932237</v>
      </c>
      <c r="E33" s="37">
        <v>0</v>
      </c>
      <c r="F33" s="37">
        <v>166154309457</v>
      </c>
      <c r="G33" s="38">
        <f t="shared" si="2"/>
        <v>-707272241694</v>
      </c>
      <c r="H33" s="38">
        <f t="shared" si="3"/>
        <v>-166154309457</v>
      </c>
      <c r="I33" s="35"/>
    </row>
    <row r="34" spans="1:9" ht="19.5" customHeight="1">
      <c r="A34" s="33"/>
      <c r="B34" s="56" t="s">
        <v>30</v>
      </c>
      <c r="C34" s="56"/>
      <c r="D34" s="37">
        <v>1301006653</v>
      </c>
      <c r="E34" s="37">
        <v>0</v>
      </c>
      <c r="F34" s="37">
        <v>244745111</v>
      </c>
      <c r="G34" s="38">
        <f t="shared" si="2"/>
        <v>1056261542</v>
      </c>
      <c r="H34" s="38">
        <f t="shared" si="3"/>
        <v>-244745111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91713212455.6</v>
      </c>
      <c r="E36" s="37">
        <v>4200228696</v>
      </c>
      <c r="F36" s="37">
        <v>0</v>
      </c>
      <c r="G36" s="38">
        <f t="shared" si="2"/>
        <v>95913441151.6</v>
      </c>
      <c r="H36" s="38">
        <f t="shared" si="3"/>
        <v>4200228696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825926563538.6</v>
      </c>
      <c r="E38" s="31">
        <f>E16+E26</f>
        <v>319654440828</v>
      </c>
      <c r="F38" s="31">
        <f>F16+F26</f>
        <v>182065830164</v>
      </c>
      <c r="G38" s="31">
        <f>G16+G26</f>
        <v>963515174202.6</v>
      </c>
      <c r="H38" s="31">
        <f>H16+H26</f>
        <v>137588610664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146294931954</v>
      </c>
    </row>
    <row r="7" spans="2:5" ht="15">
      <c r="B7" s="81"/>
      <c r="C7" s="82"/>
      <c r="D7" s="4" t="s">
        <v>16</v>
      </c>
      <c r="E7" s="5">
        <f>EAA!D18</f>
        <v>33514170754</v>
      </c>
    </row>
    <row r="8" spans="2:5" ht="15">
      <c r="B8" s="81"/>
      <c r="C8" s="82"/>
      <c r="D8" s="4" t="s">
        <v>17</v>
      </c>
      <c r="E8" s="5">
        <f>EAA!D19</f>
        <v>65487386686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21491858889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-384546171</v>
      </c>
    </row>
    <row r="13" spans="2:5" ht="15">
      <c r="B13" s="81"/>
      <c r="C13" s="82"/>
      <c r="D13" s="3" t="s">
        <v>22</v>
      </c>
      <c r="E13" s="5">
        <f>EAA!D24</f>
        <v>26186061796</v>
      </c>
    </row>
    <row r="14" spans="2:5" ht="15" customHeight="1">
      <c r="B14" s="81"/>
      <c r="C14" s="82"/>
      <c r="D14" s="7" t="s">
        <v>23</v>
      </c>
      <c r="E14" s="2">
        <f>EAA!D26</f>
        <v>679631631584.6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958402038339</v>
      </c>
    </row>
    <row r="18" spans="2:5" ht="15">
      <c r="B18" s="81"/>
      <c r="C18" s="82"/>
      <c r="D18" s="4" t="s">
        <v>27</v>
      </c>
      <c r="E18" s="5">
        <f>EAA!D31</f>
        <v>168936140126</v>
      </c>
    </row>
    <row r="19" spans="2:5" ht="15">
      <c r="B19" s="81"/>
      <c r="C19" s="82"/>
      <c r="D19" s="4" t="s">
        <v>28</v>
      </c>
      <c r="E19" s="5">
        <f>EAA!D32</f>
        <v>397166248</v>
      </c>
    </row>
    <row r="20" spans="2:5" ht="15">
      <c r="B20" s="81"/>
      <c r="C20" s="82"/>
      <c r="D20" s="4" t="s">
        <v>29</v>
      </c>
      <c r="E20" s="5">
        <f>EAA!D33</f>
        <v>-541117932237</v>
      </c>
    </row>
    <row r="21" spans="2:5" ht="15">
      <c r="B21" s="81"/>
      <c r="C21" s="82"/>
      <c r="D21" s="4" t="s">
        <v>30</v>
      </c>
      <c r="E21" s="5">
        <f>EAA!D34</f>
        <v>1301006653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91713212455.6</v>
      </c>
    </row>
    <row r="24" spans="2:5" ht="15">
      <c r="B24" s="81"/>
      <c r="C24" s="82"/>
      <c r="D24" s="1" t="s">
        <v>33</v>
      </c>
      <c r="E24" s="2">
        <f>EAA!D38</f>
        <v>825926563538.6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5482624918</v>
      </c>
    </row>
    <row r="26" spans="2:5" ht="15">
      <c r="B26" s="81"/>
      <c r="C26" s="82"/>
      <c r="D26" s="4" t="s">
        <v>16</v>
      </c>
      <c r="E26" s="5">
        <f>EAA!E18</f>
        <v>564493486</v>
      </c>
    </row>
    <row r="27" spans="2:5" ht="15">
      <c r="B27" s="81"/>
      <c r="C27" s="82"/>
      <c r="D27" s="4" t="s">
        <v>17</v>
      </c>
      <c r="E27" s="5">
        <f>EAA!E19</f>
        <v>4918131432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314171815910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309248925260</v>
      </c>
    </row>
    <row r="38" spans="2:5" ht="15">
      <c r="B38" s="81"/>
      <c r="C38" s="82"/>
      <c r="D38" s="4" t="s">
        <v>28</v>
      </c>
      <c r="E38" s="5">
        <f>EAA!E32</f>
        <v>722661954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4200228696</v>
      </c>
    </row>
    <row r="43" spans="2:5" ht="15">
      <c r="B43" s="81"/>
      <c r="C43" s="82"/>
      <c r="D43" s="1" t="s">
        <v>33</v>
      </c>
      <c r="E43" s="2">
        <f>EAA!E38</f>
        <v>319654440828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14566036899</v>
      </c>
    </row>
    <row r="45" spans="2:5" ht="15">
      <c r="B45" s="81"/>
      <c r="C45" s="82"/>
      <c r="D45" s="4" t="s">
        <v>16</v>
      </c>
      <c r="E45" s="5">
        <f>EAA!F18</f>
        <v>0</v>
      </c>
    </row>
    <row r="46" spans="2:5" ht="15">
      <c r="B46" s="81"/>
      <c r="C46" s="82"/>
      <c r="D46" s="4" t="s">
        <v>17</v>
      </c>
      <c r="E46" s="5">
        <f>EAA!F19</f>
        <v>5000977468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1034271470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89201796</v>
      </c>
    </row>
    <row r="51" spans="2:5" ht="15">
      <c r="B51" s="81"/>
      <c r="C51" s="82"/>
      <c r="D51" s="3" t="s">
        <v>22</v>
      </c>
      <c r="E51" s="5">
        <f>EAA!F24</f>
        <v>8441586165</v>
      </c>
    </row>
    <row r="52" spans="2:5" ht="15">
      <c r="B52" s="81"/>
      <c r="C52" s="82"/>
      <c r="D52" s="7" t="s">
        <v>23</v>
      </c>
      <c r="E52" s="2">
        <f>EAA!F26</f>
        <v>167499793265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1100738697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166154309457</v>
      </c>
    </row>
    <row r="59" spans="2:5" ht="15">
      <c r="B59" s="81"/>
      <c r="C59" s="82"/>
      <c r="D59" s="4" t="s">
        <v>30</v>
      </c>
      <c r="E59" s="5">
        <f>EAA!F34</f>
        <v>244745111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182065830164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137211519973</v>
      </c>
    </row>
    <row r="64" spans="2:5" ht="15">
      <c r="B64" s="84"/>
      <c r="C64" s="82"/>
      <c r="D64" s="4" t="s">
        <v>16</v>
      </c>
      <c r="E64" s="5">
        <f>EAA!G18</f>
        <v>34078664240</v>
      </c>
    </row>
    <row r="65" spans="2:5" ht="15">
      <c r="B65" s="84"/>
      <c r="C65" s="82"/>
      <c r="D65" s="4" t="s">
        <v>17</v>
      </c>
      <c r="E65" s="5">
        <f>EAA!G19</f>
        <v>65404540650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20457587419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-473747967</v>
      </c>
    </row>
    <row r="70" spans="2:5" ht="15">
      <c r="B70" s="84"/>
      <c r="C70" s="82"/>
      <c r="D70" s="3" t="s">
        <v>22</v>
      </c>
      <c r="E70" s="5">
        <f>EAA!G24</f>
        <v>17744475631</v>
      </c>
    </row>
    <row r="71" spans="2:5" ht="15">
      <c r="B71" s="84"/>
      <c r="C71" s="82"/>
      <c r="D71" s="7" t="s">
        <v>23</v>
      </c>
      <c r="E71" s="2">
        <f>EAA!G26</f>
        <v>826303654229.6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957301299642</v>
      </c>
    </row>
    <row r="75" spans="2:5" ht="15">
      <c r="B75" s="84"/>
      <c r="C75" s="82"/>
      <c r="D75" s="4" t="s">
        <v>27</v>
      </c>
      <c r="E75" s="5">
        <f>EAA!G31</f>
        <v>478185065386</v>
      </c>
    </row>
    <row r="76" spans="2:5" ht="15">
      <c r="B76" s="84"/>
      <c r="C76" s="82"/>
      <c r="D76" s="4" t="s">
        <v>28</v>
      </c>
      <c r="E76" s="5">
        <f>EAA!G32</f>
        <v>1119828202</v>
      </c>
    </row>
    <row r="77" spans="2:5" ht="15">
      <c r="B77" s="84"/>
      <c r="C77" s="82"/>
      <c r="D77" s="4" t="s">
        <v>29</v>
      </c>
      <c r="E77" s="5">
        <f>EAA!G33</f>
        <v>-707272241694</v>
      </c>
    </row>
    <row r="78" spans="2:5" ht="15">
      <c r="B78" s="84"/>
      <c r="C78" s="82"/>
      <c r="D78" s="4" t="s">
        <v>30</v>
      </c>
      <c r="E78" s="5">
        <f>EAA!G34</f>
        <v>1056261542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95913441151.6</v>
      </c>
    </row>
    <row r="81" spans="2:5" ht="15">
      <c r="B81" s="84"/>
      <c r="C81" s="82"/>
      <c r="D81" s="1" t="s">
        <v>33</v>
      </c>
      <c r="E81" s="2">
        <f>EAA!G38</f>
        <v>963515174202.6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-9083411981</v>
      </c>
    </row>
    <row r="83" spans="2:5" ht="15">
      <c r="B83" s="84"/>
      <c r="C83" s="82"/>
      <c r="D83" s="4" t="s">
        <v>16</v>
      </c>
      <c r="E83" s="5">
        <f>EAA!H18</f>
        <v>564493486</v>
      </c>
    </row>
    <row r="84" spans="2:5" ht="15">
      <c r="B84" s="84"/>
      <c r="C84" s="82"/>
      <c r="D84" s="4" t="s">
        <v>17</v>
      </c>
      <c r="E84" s="5">
        <f>EAA!H19</f>
        <v>-82846036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-1034271470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-89201796</v>
      </c>
    </row>
    <row r="89" spans="2:5" ht="15">
      <c r="B89" s="84"/>
      <c r="C89" s="82"/>
      <c r="D89" s="3" t="s">
        <v>22</v>
      </c>
      <c r="E89" s="5">
        <f>EAA!H24</f>
        <v>-8441586165</v>
      </c>
    </row>
    <row r="90" spans="2:5" ht="15">
      <c r="B90" s="84"/>
      <c r="C90" s="82"/>
      <c r="D90" s="7" t="s">
        <v>23</v>
      </c>
      <c r="E90" s="2">
        <f>EAA!H26</f>
        <v>146672022645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-1100738697</v>
      </c>
    </row>
    <row r="94" spans="2:5" ht="15">
      <c r="B94" s="84"/>
      <c r="C94" s="82"/>
      <c r="D94" s="4" t="s">
        <v>27</v>
      </c>
      <c r="E94" s="5">
        <f>EAA!H31</f>
        <v>309248925260</v>
      </c>
    </row>
    <row r="95" spans="2:5" ht="15">
      <c r="B95" s="84"/>
      <c r="C95" s="82"/>
      <c r="D95" s="4" t="s">
        <v>28</v>
      </c>
      <c r="E95" s="5">
        <f>EAA!H32</f>
        <v>722661954</v>
      </c>
    </row>
    <row r="96" spans="2:5" ht="15">
      <c r="B96" s="84"/>
      <c r="C96" s="82"/>
      <c r="D96" s="4" t="s">
        <v>29</v>
      </c>
      <c r="E96" s="5">
        <f>EAA!H33</f>
        <v>-166154309457</v>
      </c>
    </row>
    <row r="97" spans="2:5" ht="15">
      <c r="B97" s="84"/>
      <c r="C97" s="82"/>
      <c r="D97" s="4" t="s">
        <v>30</v>
      </c>
      <c r="E97" s="5">
        <f>EAA!H34</f>
        <v>-244745111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4200228696</v>
      </c>
    </row>
    <row r="100" spans="3:5" ht="15">
      <c r="C100" s="82"/>
      <c r="D100" s="1" t="s">
        <v>33</v>
      </c>
      <c r="E100" s="2">
        <f>EAA!H38</f>
        <v>137588610664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Activo</dc:title>
  <dc:subject/>
  <dc:creator>teresita_quezada</dc:creator>
  <cp:keywords/>
  <dc:description/>
  <cp:lastModifiedBy>teresita_quezada</cp:lastModifiedBy>
  <cp:lastPrinted>2014-03-15T02:54:09Z</cp:lastPrinted>
  <dcterms:created xsi:type="dcterms:W3CDTF">2014-01-27T18:04:15Z</dcterms:created>
  <dcterms:modified xsi:type="dcterms:W3CDTF">2014-03-31T22:14:02Z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