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960" yWindow="105" windowWidth="7575" windowHeight="6210" activeTab="0"/>
  </bookViews>
  <sheets>
    <sheet name="Hoja1" sheetId="1" r:id="rId1"/>
  </sheets>
  <definedNames>
    <definedName name="_xlnm.Print_Area" localSheetId="0">'Hoja1'!$A$1:$P$229</definedName>
    <definedName name="FORM">'Hoja1'!$A$55</definedName>
    <definedName name="_xlnm.Print_Titles" localSheetId="0">'Hoja1'!$7:$11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2"/>
          </rPr>
          <t>99</t>
        </r>
      </text>
    </comment>
  </commentList>
</comments>
</file>

<file path=xl/sharedStrings.xml><?xml version="1.0" encoding="utf-8"?>
<sst xmlns="http://schemas.openxmlformats.org/spreadsheetml/2006/main" count="243" uniqueCount="242">
  <si>
    <t>*</t>
  </si>
  <si>
    <t>Costo de</t>
  </si>
  <si>
    <t>Monto del Capital</t>
  </si>
  <si>
    <t>No.</t>
  </si>
  <si>
    <t>Nombre del Proyecto</t>
  </si>
  <si>
    <t>Suma</t>
  </si>
  <si>
    <t>Real</t>
  </si>
  <si>
    <t>Legal</t>
  </si>
  <si>
    <t>Contingente</t>
  </si>
  <si>
    <t>Total</t>
  </si>
  <si>
    <t>Pagado</t>
  </si>
  <si>
    <t>(1)</t>
  </si>
  <si>
    <t>(2)</t>
  </si>
  <si>
    <t>(3)</t>
  </si>
  <si>
    <t>(4)=(2+3)</t>
  </si>
  <si>
    <t>(5)</t>
  </si>
  <si>
    <t>(6)</t>
  </si>
  <si>
    <t>(7)=(5+6)</t>
  </si>
  <si>
    <t>(8)=(1-4-7)</t>
  </si>
  <si>
    <t>(9)=(7+8)</t>
  </si>
  <si>
    <t>COMPROMISOS DE PROYECTOS DE INFRAESTRUCTURA PRODUCTIVA DE LARGO PLAZO DE INVERSIÓN DIRECTA EN OPERACIÓN</t>
  </si>
  <si>
    <t>Pasivo</t>
  </si>
  <si>
    <t>Pasivo Directo</t>
  </si>
  <si>
    <t>Anticipadamente *</t>
  </si>
  <si>
    <t>Cierre</t>
  </si>
  <si>
    <t>Amortización Ejercida</t>
  </si>
  <si>
    <t>* Monto del Capital Pagado Anticipadamente (Artículo 254 del Reglamento de la Ley Federal de Presupuesto y Responsabilidad Hacendaria).</t>
  </si>
  <si>
    <t xml:space="preserve">LT Red de Transmisión Asociada a El  Pacífico    </t>
  </si>
  <si>
    <t>SLT 706 Sistemas- Norte</t>
  </si>
  <si>
    <t>SLT 803 NOINE</t>
  </si>
  <si>
    <t>SE 912 División Oriente</t>
  </si>
  <si>
    <t>SE 914 División Centro Sur</t>
  </si>
  <si>
    <t>SLT 901 Pacífico</t>
  </si>
  <si>
    <t>CH La Yesca</t>
  </si>
  <si>
    <t>SE  1110 Compensación Capacitiva del Norte</t>
  </si>
  <si>
    <t>SE 1116 Transformación del Noreste</t>
  </si>
  <si>
    <t>SE 1120 Noroeste</t>
  </si>
  <si>
    <t>SE 1122 Golfo Norte</t>
  </si>
  <si>
    <t>SE 1124 Bajío Centro</t>
  </si>
  <si>
    <t xml:space="preserve">SE 1125 Distribucion </t>
  </si>
  <si>
    <t>SE 1128 Centro Sur</t>
  </si>
  <si>
    <t xml:space="preserve">SLT 1112 Transmisión y Transformación del Noroeste </t>
  </si>
  <si>
    <t xml:space="preserve">SLT 1114 Transmisión y Transformación del Oriental </t>
  </si>
  <si>
    <t>SLT 1119 Transmisión y Transformación del Sureste</t>
  </si>
  <si>
    <t>SE 1212 SUR - PENINSULAR</t>
  </si>
  <si>
    <t>SLT 1203 Transmisión y Transformación Oriental - Sureste</t>
  </si>
  <si>
    <t>SE 1202 Suministro de Energía a la Zona Manzanillo</t>
  </si>
  <si>
    <t>SE 1211 NORESTE - CENTRAL</t>
  </si>
  <si>
    <t>SE 1210  NORTE - NOROESTE</t>
  </si>
  <si>
    <t>SLT 1201 Transmisión y Transformación de Baja California</t>
  </si>
  <si>
    <t xml:space="preserve">RM CCC Poza Rica </t>
  </si>
  <si>
    <t>SLT 1304 Transmisión y Transformación del Oriental</t>
  </si>
  <si>
    <t>SE 1323 DISTRIBUCIÓN SUR</t>
  </si>
  <si>
    <t>SE 1322 DISTRIBUCIÓN CENTRO</t>
  </si>
  <si>
    <t>SE 1321 DISTRIBUCIÓN NORESTE</t>
  </si>
  <si>
    <t>SE  1320 DISTRIBUCIÓN NOROESTE</t>
  </si>
  <si>
    <t>SLT 1404 Subestaciones del Oriente</t>
  </si>
  <si>
    <t>SE 1420 DISTRIBUCIÓN NORTE</t>
  </si>
  <si>
    <t>SLT 1601 Transmisión y Transformación Noroeste-Norte</t>
  </si>
  <si>
    <t>CG Cerro Prieto IV</t>
  </si>
  <si>
    <t xml:space="preserve">CC Chihuahua </t>
  </si>
  <si>
    <t>CCI Guerrero Negro II</t>
  </si>
  <si>
    <t>CC Monterrey II</t>
  </si>
  <si>
    <t>CD Puerto San Carlos II</t>
  </si>
  <si>
    <t>CC Rosarito III (Unidades 8 y 9)</t>
  </si>
  <si>
    <t>CT Samalayuca II</t>
  </si>
  <si>
    <t>LT 211 Cable Submarino</t>
  </si>
  <si>
    <t>LT 214 y 215 Sureste - Peninsular</t>
  </si>
  <si>
    <t>LT 216 y 217 Noroeste</t>
  </si>
  <si>
    <t>SE 212 y 213 SF6 Potencia y Distribución</t>
  </si>
  <si>
    <t>SE 218 Noroeste</t>
  </si>
  <si>
    <t>SE 219 Sureste - Peninsular</t>
  </si>
  <si>
    <t>SE 220 Oriental - Centro</t>
  </si>
  <si>
    <t>SE 221 Occidental</t>
  </si>
  <si>
    <t xml:space="preserve">LT 301 Centro     </t>
  </si>
  <si>
    <t>LT 302 Sureste</t>
  </si>
  <si>
    <t>LT 303 Ixtapa - Pie de la Cuesta</t>
  </si>
  <si>
    <t>LT 304 Noroeste</t>
  </si>
  <si>
    <t>SE 305 Centro - Oriente</t>
  </si>
  <si>
    <t>SE 306 Sureste</t>
  </si>
  <si>
    <t>SE 307 Noreste</t>
  </si>
  <si>
    <t>SE 308 Noroeste</t>
  </si>
  <si>
    <t>LT 406 Red Asociada a Tuxpan II, III y IV</t>
  </si>
  <si>
    <t>LT 408 Naco - Nogales - Área Noroeste</t>
  </si>
  <si>
    <t>SE 401 Occidental - Central</t>
  </si>
  <si>
    <t>SE 404 Noroeste - Norte</t>
  </si>
  <si>
    <t>SE 405 Compensación Alta Tensión</t>
  </si>
  <si>
    <t>SE 410 Sistema Nacional</t>
  </si>
  <si>
    <t>LT 414 Norte - Occidental</t>
  </si>
  <si>
    <t xml:space="preserve">LT Red Asociada de la Central Tamazunchale     </t>
  </si>
  <si>
    <t>SE 412 Compensación Norte</t>
  </si>
  <si>
    <t>SE 503 Oriental</t>
  </si>
  <si>
    <t>CCI Baja California Sur I</t>
  </si>
  <si>
    <t>LT 609 Transmisión Noroeste-Occidental</t>
  </si>
  <si>
    <t xml:space="preserve">LT 615 Subtransmisión Peninsular </t>
  </si>
  <si>
    <t>LT Red Asociada de Transmisión de la CCI Baja California Sur I</t>
  </si>
  <si>
    <t>LT 1012 Red de Transmisión Asociada a la CCC Baja California</t>
  </si>
  <si>
    <t>CC Hermosillo Conversión de TG a CC</t>
  </si>
  <si>
    <t>LT Lineas Centro</t>
  </si>
  <si>
    <t xml:space="preserve">LT Red de Transmisión Asociada a La Laguna II  </t>
  </si>
  <si>
    <t xml:space="preserve">LT Riviera Maya  </t>
  </si>
  <si>
    <t>PRR Presa Reguladora Amata</t>
  </si>
  <si>
    <t>RM Adolfo López  Mateos</t>
  </si>
  <si>
    <t>RM Altamira</t>
  </si>
  <si>
    <t>RM Botello</t>
  </si>
  <si>
    <t>RM Carlos Rodriguez Rivero</t>
  </si>
  <si>
    <t>RM  Dos Bocas</t>
  </si>
  <si>
    <t>RM Emilio Portes Gil</t>
  </si>
  <si>
    <t>RM Huinalá</t>
  </si>
  <si>
    <t>RM Ixtaczoquitlán</t>
  </si>
  <si>
    <t>RM José Aceves Pozos (Mazatlán II)</t>
  </si>
  <si>
    <t>RM Gral. Manuel Alvarez Moreno (Manzanillo)</t>
  </si>
  <si>
    <t>RM CT Puerto Libertad</t>
  </si>
  <si>
    <t>RM Punta Prieta</t>
  </si>
  <si>
    <t>RM Salamanca</t>
  </si>
  <si>
    <t>RM CT Valle de México</t>
  </si>
  <si>
    <t>SE Norte</t>
  </si>
  <si>
    <t>SE 705 Capacitores</t>
  </si>
  <si>
    <t>SE 708 Compensación Dinámicas Oriental - Norte</t>
  </si>
  <si>
    <t>SLT 701 Occidente - Centro</t>
  </si>
  <si>
    <t>SLT 702 Sureste-Peninsular</t>
  </si>
  <si>
    <t>SLT 703 Noreste - Norte</t>
  </si>
  <si>
    <t>SLT 704 Baja California - Noroeste</t>
  </si>
  <si>
    <t>SLT 709 Sistemas Sur</t>
  </si>
  <si>
    <t>CC Conversión El Encino de TG a CC</t>
  </si>
  <si>
    <t>CCI Baja California Sur II</t>
  </si>
  <si>
    <t>LT 807 Durango I</t>
  </si>
  <si>
    <t>RM CCC Tula</t>
  </si>
  <si>
    <t>RM CGT Cerro Prieto (U5)</t>
  </si>
  <si>
    <t>RM CT Emilio Portes Gil Unidad 4</t>
  </si>
  <si>
    <t>RM CT Francisco Pérez Ríos Unidad 5</t>
  </si>
  <si>
    <t>RM CT Pdte. Adolfo López Mateos Unidades 3, 4, 5 y 6</t>
  </si>
  <si>
    <t>SE 811 Noroeste</t>
  </si>
  <si>
    <t>SE  812 Golfo Norte</t>
  </si>
  <si>
    <t>SE 813 División Bajío</t>
  </si>
  <si>
    <t>SLT 801 Altiplano</t>
  </si>
  <si>
    <t>SLT 802 Tamaulipas</t>
  </si>
  <si>
    <t>SLT 806 Bajío</t>
  </si>
  <si>
    <t>CE La Venta II</t>
  </si>
  <si>
    <t>LT Red de Transmisión Asociada a la CE La Venta II</t>
  </si>
  <si>
    <t>SE 911 Noreste</t>
  </si>
  <si>
    <t>SE 915 Occidental</t>
  </si>
  <si>
    <t>SLT 902 Istmo</t>
  </si>
  <si>
    <t>SLT 903 Cabo - Norte</t>
  </si>
  <si>
    <t xml:space="preserve">CCC Baja  California </t>
  </si>
  <si>
    <t>SE 1005 Noroeste</t>
  </si>
  <si>
    <t xml:space="preserve">RM Infiernillo    </t>
  </si>
  <si>
    <t>RM CT Puerto Libertad Unidad 4</t>
  </si>
  <si>
    <t>RM CT Valle de México Unidades 5, 6 y 7</t>
  </si>
  <si>
    <t>RM CCC Samalayuca II</t>
  </si>
  <si>
    <t>SE 1004 Compensacion Dinámica Área Central</t>
  </si>
  <si>
    <t>LT Red de Transmisión Asociada a la CC San Lorenzo</t>
  </si>
  <si>
    <t>SLT 1002 Compensación y Transmisión Noreste - Sureste</t>
  </si>
  <si>
    <t>CC San Lorenzo Conversión de TG a CC</t>
  </si>
  <si>
    <t>SLT 1001 Red de Transmisión Baja - Nogales</t>
  </si>
  <si>
    <t xml:space="preserve">LT Red de Transmisión Asociada a la CH La Yesca    </t>
  </si>
  <si>
    <t>LT Red de Transmisión Asociada a la CC Agua Prieta II</t>
  </si>
  <si>
    <t>LT Red de Transmisión Asociada a la CE La Venta III</t>
  </si>
  <si>
    <t>RM CN Laguna Verde</t>
  </si>
  <si>
    <t xml:space="preserve">RM CT Puerto Libertad Unidades  2 y 3 </t>
  </si>
  <si>
    <t>RM CT Punta Prieta Unidad 2</t>
  </si>
  <si>
    <t>SE 1117 Transformación de Guaymas</t>
  </si>
  <si>
    <t>SE 1121 Baja California</t>
  </si>
  <si>
    <t>SE 1123 Norte</t>
  </si>
  <si>
    <t>SE 1127 Sureste</t>
  </si>
  <si>
    <t>SE 1129 Compensación Redes</t>
  </si>
  <si>
    <t>SLT 1118 Transmisión y Transformación del Norte</t>
  </si>
  <si>
    <t xml:space="preserve">SUV Suministro de 970 T/H a las Centrales de Cerro Prieto </t>
  </si>
  <si>
    <t xml:space="preserve">SE 1205 Compensación Oriental - Peninsular </t>
  </si>
  <si>
    <t>SLT 1204 Conversión  a 400 KV Área Peninsular</t>
  </si>
  <si>
    <t>LT Red de Transmisión asociada a la CG Los Humeros II</t>
  </si>
  <si>
    <t>LT Red de transmisión asociada a la CI Guerrero Negro III</t>
  </si>
  <si>
    <t>CG Los Humeros II</t>
  </si>
  <si>
    <t>LT Red de Transmisión Asociada a la CCC Norte II</t>
  </si>
  <si>
    <t>CCI Baja California Sur III</t>
  </si>
  <si>
    <t>SLT 1401 SE's y LT's de las Áreas Baja California y Noroeste</t>
  </si>
  <si>
    <t>SLT 1402 Cambio de Tensión de la LT Culiacán - Los Mochis</t>
  </si>
  <si>
    <t xml:space="preserve">SE 1403 compensación Capacitiva de las Áreas Noroeste - Norte </t>
  </si>
  <si>
    <t>(Millones de Pesos)</t>
  </si>
  <si>
    <t>CUENTA DE LA HACIENDA PÚBLICA FEDERAL DE 2013</t>
  </si>
  <si>
    <t xml:space="preserve">CIERRES PARCIALES </t>
  </si>
  <si>
    <t>CIERRES TOTALES</t>
  </si>
  <si>
    <t xml:space="preserve">TOTAL </t>
  </si>
  <si>
    <t>RM CT Francisco Pérez Ríos Unidades 1 y 2</t>
  </si>
  <si>
    <t>SE 1206 Conversión a 400 KV  de la LT Mazatlán II - La Higuera</t>
  </si>
  <si>
    <t>SE 1620 Distribución Valle de México</t>
  </si>
  <si>
    <t>Hasta 2012</t>
  </si>
  <si>
    <t>En 2013</t>
  </si>
  <si>
    <t>SE 403 Noreste</t>
  </si>
  <si>
    <t>RM Francisco Pérez Rios</t>
  </si>
  <si>
    <t>SLT 1111 Transmisión y Transformación del Central - Occidental</t>
  </si>
  <si>
    <t>por culminar del mismo proyecto.</t>
  </si>
  <si>
    <t>Nota: Las sumas de los parciales pueden no coincidir con los totales debido al redondeo</t>
  </si>
  <si>
    <t xml:space="preserve">LT Red de Trans Asoc al proy de temp abierta y Oax. II, III, IV     </t>
  </si>
  <si>
    <t>SLT Red de Transmisión Asociada a Manzanillo I U-1 y 2</t>
  </si>
  <si>
    <t>SE 1006 Central - Sur</t>
  </si>
  <si>
    <t>SE 607 Sistema Bajío - Oriental     2_/</t>
  </si>
  <si>
    <t>SUV Suministro de vapor a las Centrales de Cerro Prieto     2_/</t>
  </si>
  <si>
    <t>CH El Cajón     2_/</t>
  </si>
  <si>
    <t xml:space="preserve"> LT 707 Enlace Norte-Sur   2_/</t>
  </si>
  <si>
    <t>RM Carbón II     2_/</t>
  </si>
  <si>
    <t>RM Gómez Palacio      2_/</t>
  </si>
  <si>
    <t>LT 411 Sistema Nacional     2_/</t>
  </si>
  <si>
    <t>SE 402 Oriental-Peninsular    2_/</t>
  </si>
  <si>
    <t>CC El Sauz Conversión de TG a CC     2_/</t>
  </si>
  <si>
    <t>LT 502 Oriental - Norte     2_/</t>
  </si>
  <si>
    <t>LT 506 Saltillo - Cañada     2_/</t>
  </si>
  <si>
    <t>SE 413 Noroeste - Occidental     2_/</t>
  </si>
  <si>
    <t>SE 504 Norte - Occidental     2_/</t>
  </si>
  <si>
    <t>LT 610 Transmisión Noroeste - Norte   2_/</t>
  </si>
  <si>
    <t>LT 613 Subtransmisión Occidental     2_/</t>
  </si>
  <si>
    <t>LT 614 Subtransmisión Oriental     2_/</t>
  </si>
  <si>
    <t>RM Tuxpango      2_/</t>
  </si>
  <si>
    <t>CCC  Pacífico 2_/</t>
  </si>
  <si>
    <t xml:space="preserve">RFO Red de Fibra Óptica Proyecto Sur </t>
  </si>
  <si>
    <t>RFO Red de Fibra Óptica Proyecto Centro</t>
  </si>
  <si>
    <t>RFO Red de Fibra Óptica Proyecto Norte</t>
  </si>
  <si>
    <t>RM CCC El Saúz</t>
  </si>
  <si>
    <t>RM CCC Huinalá II</t>
  </si>
  <si>
    <t>1_/ El tipo de cambio utilizado para la presentación de la información en pesos es de $ 13.0765, el cual corresponde al cierre de 2013.</t>
  </si>
  <si>
    <t>COMISIÓN FEDERAL DE ELECTRICIDAD 1_/</t>
  </si>
  <si>
    <t>LT 407 Red Asociada a Altamira II, III y IV    2_/</t>
  </si>
  <si>
    <t>LT 612 Subtransmisión Norte-Noreste     2_/</t>
  </si>
  <si>
    <t>SE 611 Subtransmisión Baja California- Noroeste</t>
  </si>
  <si>
    <t>SE 1213 COMPENSACIÓN DE REDES</t>
  </si>
  <si>
    <t>SE 1520 DISTRIBUCIÓN NORTE</t>
  </si>
  <si>
    <t>2_/ Proyectos financiados con pesos y dólares de Estados Unidos de América.</t>
  </si>
  <si>
    <t>CG Los Azufres II y Campo Geotérmico  2_/</t>
  </si>
  <si>
    <t>CH Manuel Moreno Torres (2a Etapa)  2_/</t>
  </si>
  <si>
    <t>SE 1421 DISTRIBUCIÓN SUR</t>
  </si>
  <si>
    <t>CC CC Repotenciación CT Manzanillo I
 U-1 y 2   2_/</t>
  </si>
  <si>
    <t>LT Manuel Moreno Torres Red Asociada
 (2a. Etapa)     2_/</t>
  </si>
  <si>
    <t>RM CT Carbón II Unidades 2 y 4       2_/</t>
  </si>
  <si>
    <t>LT Red de Transmisión Asociada a Altamira
V    2_/</t>
  </si>
  <si>
    <t>RM CT Pdte. Plutarco Elías Calles Unidades
 1 y 2</t>
  </si>
  <si>
    <t>LT Red Asociada de la Central Río Bravo III  2_/</t>
  </si>
  <si>
    <t>LT Red de Transmisión Asociada a la CH
 El Cajón</t>
  </si>
  <si>
    <t xml:space="preserve"> SLT 1702 Transmisión y Transformación Baja- Noine</t>
  </si>
  <si>
    <t xml:space="preserve">Nota: Los Costos de Cierre parcial representan una fracción del costo total de proyecto, el cual puede estar compuesto de varias fases, obras o unidades; </t>
  </si>
  <si>
    <t>una vez terminados se entregan a la Comisión Federal de Electricidad para que las haga entrar en operación, independientemente de que aún quedan obras</t>
  </si>
  <si>
    <t>SLT 1303 Transmisión y Transformación Baja- Noroeste</t>
  </si>
  <si>
    <t>SE 1003 Subestaciones Electricas de
Occidente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</si>
</sst>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0.0"/>
  </numFmts>
  <fonts count="48">
    <font>
      <sz val="18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sz val="10"/>
      <name val="Arial"/>
      <family val="2"/>
    </font>
    <font>
      <sz val="18"/>
      <name val="Soberana Sans"/>
      <family val="3"/>
    </font>
    <font>
      <sz val="20"/>
      <name val="Soberana Sans"/>
      <family val="3"/>
    </font>
    <font>
      <sz val="17"/>
      <name val="Soberana Sans"/>
      <family val="3"/>
    </font>
    <font>
      <sz val="23.5"/>
      <name val="Soberana Sans"/>
      <family val="3"/>
    </font>
    <font>
      <sz val="19"/>
      <name val="Soberana Sans"/>
      <family val="3"/>
    </font>
    <font>
      <b/>
      <sz val="19"/>
      <name val="Soberana Sans"/>
      <family val="3"/>
    </font>
    <font>
      <b/>
      <sz val="19"/>
      <color indexed="8"/>
      <name val="Soberana Sans"/>
      <family val="3"/>
    </font>
    <font>
      <sz val="19"/>
      <color indexed="8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9"/>
      <name val="Soberana San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"/>
      <family val="3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 style="thin"/>
      <right style="thin"/>
      <top style="thin"/>
      <bottom/>
    </border>
    <border>
      <left style="thin"/>
      <right style="thin">
        <color indexed="8"/>
      </right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 style="thin">
        <color indexed="8"/>
      </right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6">
    <xf numFmtId="0" fontId="0" fillId="0" borderId="0" xfId="0" applyAlignment="1">
      <alignment/>
    </xf>
    <xf numFmtId="165" fontId="0" fillId="0" borderId="0" xfId="0" applyNumberFormat="1" applyAlignment="1">
      <alignment/>
    </xf>
    <xf numFmtId="37" fontId="4" fillId="0" borderId="0" xfId="0" applyNumberFormat="1" applyFont="1" applyFill="1" applyAlignment="1">
      <alignment vertical="center"/>
    </xf>
    <xf numFmtId="37" fontId="5" fillId="0" borderId="0" xfId="0" applyNumberFormat="1" applyFont="1" applyFill="1" applyAlignment="1">
      <alignment horizontal="centerContinuous" vertical="center"/>
    </xf>
    <xf numFmtId="37" fontId="5" fillId="0" borderId="0" xfId="0" applyNumberFormat="1" applyFont="1" applyFill="1" applyAlignment="1">
      <alignment vertical="center"/>
    </xf>
    <xf numFmtId="0" fontId="4" fillId="0" borderId="0" xfId="0" applyFont="1" applyAlignment="1">
      <alignment/>
    </xf>
    <xf numFmtId="37" fontId="4" fillId="0" borderId="10" xfId="0" applyNumberFormat="1" applyFont="1" applyFill="1" applyBorder="1" applyAlignment="1">
      <alignment vertical="center"/>
    </xf>
    <xf numFmtId="165" fontId="5" fillId="0" borderId="0" xfId="0" applyNumberFormat="1" applyFont="1" applyFill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vertical="center"/>
    </xf>
    <xf numFmtId="37" fontId="4" fillId="0" borderId="0" xfId="0" applyNumberFormat="1" applyFont="1" applyFill="1" applyBorder="1" applyAlignment="1">
      <alignment vertical="center"/>
    </xf>
    <xf numFmtId="37" fontId="7" fillId="0" borderId="0" xfId="0" applyNumberFormat="1" applyFont="1" applyFill="1" applyAlignment="1">
      <alignment horizontal="centerContinuous" vertical="center"/>
    </xf>
    <xf numFmtId="0" fontId="7" fillId="0" borderId="0" xfId="0" applyFont="1" applyAlignment="1">
      <alignment horizontal="centerContinuous"/>
    </xf>
    <xf numFmtId="37" fontId="7" fillId="0" borderId="0" xfId="0" applyNumberFormat="1" applyFont="1" applyFill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centerContinuous" vertical="center"/>
    </xf>
    <xf numFmtId="165" fontId="8" fillId="0" borderId="11" xfId="0" applyNumberFormat="1" applyFont="1" applyFill="1" applyBorder="1" applyAlignment="1">
      <alignment horizontal="centerContinuous" vertical="center"/>
    </xf>
    <xf numFmtId="165" fontId="8" fillId="0" borderId="0" xfId="0" applyNumberFormat="1" applyFont="1" applyFill="1" applyBorder="1" applyAlignment="1">
      <alignment horizontal="centerContinuous" vertical="center"/>
    </xf>
    <xf numFmtId="165" fontId="8" fillId="0" borderId="11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165" fontId="8" fillId="0" borderId="12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Continuous" vertical="center"/>
    </xf>
    <xf numFmtId="49" fontId="8" fillId="0" borderId="0" xfId="0" applyNumberFormat="1" applyFont="1" applyFill="1" applyBorder="1" applyAlignment="1">
      <alignment horizontal="centerContinuous" vertical="center"/>
    </xf>
    <xf numFmtId="164" fontId="10" fillId="0" borderId="14" xfId="0" applyNumberFormat="1" applyFont="1" applyFill="1" applyBorder="1" applyAlignment="1">
      <alignment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Continuous" vertical="center"/>
    </xf>
    <xf numFmtId="49" fontId="8" fillId="0" borderId="10" xfId="0" applyNumberFormat="1" applyFont="1" applyFill="1" applyBorder="1" applyAlignment="1">
      <alignment horizontal="centerContinuous" vertical="center"/>
    </xf>
    <xf numFmtId="49" fontId="8" fillId="0" borderId="16" xfId="0" applyNumberFormat="1" applyFont="1" applyFill="1" applyBorder="1" applyAlignment="1">
      <alignment horizontal="centerContinuous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vertical="top"/>
    </xf>
    <xf numFmtId="49" fontId="8" fillId="0" borderId="16" xfId="0" applyNumberFormat="1" applyFont="1" applyFill="1" applyBorder="1" applyAlignment="1">
      <alignment vertical="top"/>
    </xf>
    <xf numFmtId="164" fontId="11" fillId="0" borderId="14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vertical="top"/>
    </xf>
    <xf numFmtId="49" fontId="8" fillId="0" borderId="0" xfId="0" applyNumberFormat="1" applyFont="1" applyFill="1" applyAlignment="1">
      <alignment vertical="top"/>
    </xf>
    <xf numFmtId="0" fontId="8" fillId="0" borderId="0" xfId="0" applyNumberFormat="1" applyFont="1" applyFill="1" applyAlignment="1">
      <alignment horizontal="justify" vertical="top" wrapText="1"/>
    </xf>
    <xf numFmtId="0" fontId="8" fillId="0" borderId="0" xfId="0" applyNumberFormat="1" applyFont="1" applyFill="1" applyAlignment="1">
      <alignment vertical="top"/>
    </xf>
    <xf numFmtId="0" fontId="8" fillId="0" borderId="0" xfId="0" applyNumberFormat="1" applyFont="1" applyFill="1" applyBorder="1" applyAlignment="1">
      <alignment vertical="top"/>
    </xf>
    <xf numFmtId="49" fontId="8" fillId="0" borderId="17" xfId="0" applyNumberFormat="1" applyFont="1" applyFill="1" applyBorder="1" applyAlignment="1">
      <alignment horizontal="center" vertical="top"/>
    </xf>
    <xf numFmtId="49" fontId="8" fillId="0" borderId="17" xfId="0" applyNumberFormat="1" applyFont="1" applyFill="1" applyBorder="1" applyAlignment="1">
      <alignment vertical="top"/>
    </xf>
    <xf numFmtId="49" fontId="8" fillId="0" borderId="18" xfId="0" applyNumberFormat="1" applyFont="1" applyFill="1" applyBorder="1" applyAlignment="1">
      <alignment vertical="top"/>
    </xf>
    <xf numFmtId="164" fontId="11" fillId="0" borderId="19" xfId="0" applyNumberFormat="1" applyFont="1" applyFill="1" applyBorder="1" applyAlignment="1">
      <alignment/>
    </xf>
    <xf numFmtId="37" fontId="8" fillId="0" borderId="0" xfId="0" applyNumberFormat="1" applyFont="1" applyFill="1" applyBorder="1" applyAlignment="1">
      <alignment vertical="center"/>
    </xf>
    <xf numFmtId="37" fontId="11" fillId="0" borderId="0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vertical="center"/>
    </xf>
    <xf numFmtId="49" fontId="46" fillId="33" borderId="11" xfId="0" applyNumberFormat="1" applyFont="1" applyFill="1" applyBorder="1" applyAlignment="1">
      <alignment horizontal="center" vertical="center"/>
    </xf>
    <xf numFmtId="49" fontId="46" fillId="33" borderId="20" xfId="0" applyNumberFormat="1" applyFont="1" applyFill="1" applyBorder="1" applyAlignment="1">
      <alignment horizontal="center" vertical="center"/>
    </xf>
    <xf numFmtId="49" fontId="46" fillId="33" borderId="21" xfId="0" applyNumberFormat="1" applyFont="1" applyFill="1" applyBorder="1" applyAlignment="1">
      <alignment horizontal="center" vertical="center"/>
    </xf>
    <xf numFmtId="49" fontId="46" fillId="33" borderId="22" xfId="0" applyNumberFormat="1" applyFont="1" applyFill="1" applyBorder="1" applyAlignment="1">
      <alignment horizontal="center" vertical="center"/>
    </xf>
    <xf numFmtId="49" fontId="46" fillId="33" borderId="11" xfId="0" applyNumberFormat="1" applyFont="1" applyFill="1" applyBorder="1" applyAlignment="1">
      <alignment horizontal="centerContinuous" vertical="center"/>
    </xf>
    <xf numFmtId="49" fontId="46" fillId="33" borderId="23" xfId="0" applyNumberFormat="1" applyFont="1" applyFill="1" applyBorder="1" applyAlignment="1">
      <alignment horizontal="centerContinuous" vertical="center"/>
    </xf>
    <xf numFmtId="49" fontId="46" fillId="33" borderId="24" xfId="0" applyNumberFormat="1" applyFont="1" applyFill="1" applyBorder="1" applyAlignment="1">
      <alignment horizontal="centerContinuous" vertical="center"/>
    </xf>
    <xf numFmtId="49" fontId="46" fillId="33" borderId="25" xfId="0" applyNumberFormat="1" applyFont="1" applyFill="1" applyBorder="1" applyAlignment="1">
      <alignment horizontal="centerContinuous" vertical="center"/>
    </xf>
    <xf numFmtId="49" fontId="46" fillId="33" borderId="13" xfId="0" applyNumberFormat="1" applyFont="1" applyFill="1" applyBorder="1" applyAlignment="1">
      <alignment horizontal="center" vertical="center"/>
    </xf>
    <xf numFmtId="49" fontId="46" fillId="33" borderId="26" xfId="0" applyNumberFormat="1" applyFont="1" applyFill="1" applyBorder="1" applyAlignment="1">
      <alignment horizontal="center" vertical="center"/>
    </xf>
    <xf numFmtId="49" fontId="46" fillId="33" borderId="0" xfId="0" applyNumberFormat="1" applyFont="1" applyFill="1" applyBorder="1" applyAlignment="1">
      <alignment horizontal="center" vertical="center"/>
    </xf>
    <xf numFmtId="49" fontId="46" fillId="33" borderId="27" xfId="0" applyNumberFormat="1" applyFont="1" applyFill="1" applyBorder="1" applyAlignment="1">
      <alignment horizontal="center" vertical="center"/>
    </xf>
    <xf numFmtId="49" fontId="46" fillId="33" borderId="23" xfId="0" applyNumberFormat="1" applyFont="1" applyFill="1" applyBorder="1" applyAlignment="1">
      <alignment horizontal="center" vertical="center"/>
    </xf>
    <xf numFmtId="49" fontId="46" fillId="33" borderId="28" xfId="0" applyNumberFormat="1" applyFont="1" applyFill="1" applyBorder="1" applyAlignment="1">
      <alignment horizontal="center" vertical="center"/>
    </xf>
    <xf numFmtId="49" fontId="46" fillId="33" borderId="29" xfId="0" applyNumberFormat="1" applyFont="1" applyFill="1" applyBorder="1" applyAlignment="1">
      <alignment horizontal="centerContinuous" vertical="center"/>
    </xf>
    <xf numFmtId="49" fontId="46" fillId="33" borderId="30" xfId="0" applyNumberFormat="1" applyFont="1" applyFill="1" applyBorder="1" applyAlignment="1">
      <alignment horizontal="centerContinuous" vertical="center"/>
    </xf>
    <xf numFmtId="49" fontId="46" fillId="33" borderId="31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justify" vertical="center"/>
    </xf>
    <xf numFmtId="49" fontId="9" fillId="0" borderId="0" xfId="0" applyNumberFormat="1" applyFont="1" applyFill="1" applyAlignment="1">
      <alignment horizontal="justify" vertical="top"/>
    </xf>
    <xf numFmtId="49" fontId="8" fillId="0" borderId="0" xfId="0" applyNumberFormat="1" applyFont="1" applyFill="1" applyAlignment="1">
      <alignment horizontal="justify" vertical="top"/>
    </xf>
    <xf numFmtId="49" fontId="8" fillId="0" borderId="0" xfId="0" applyNumberFormat="1" applyFont="1" applyFill="1" applyAlignment="1">
      <alignment horizontal="justify" vertical="top" wrapText="1"/>
    </xf>
    <xf numFmtId="0" fontId="8" fillId="0" borderId="0" xfId="0" applyNumberFormat="1" applyFont="1" applyFill="1" applyAlignment="1">
      <alignment horizontal="justify" vertical="top"/>
    </xf>
    <xf numFmtId="49" fontId="6" fillId="0" borderId="0" xfId="0" applyNumberFormat="1" applyFont="1" applyFill="1" applyAlignment="1">
      <alignment horizontal="justify" vertical="top"/>
    </xf>
    <xf numFmtId="49" fontId="4" fillId="0" borderId="0" xfId="0" applyNumberFormat="1" applyFont="1" applyFill="1" applyAlignment="1">
      <alignment horizontal="justify" vertical="top"/>
    </xf>
    <xf numFmtId="49" fontId="9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left" vertical="top"/>
    </xf>
    <xf numFmtId="164" fontId="11" fillId="0" borderId="16" xfId="0" applyNumberFormat="1" applyFont="1" applyFill="1" applyBorder="1" applyAlignment="1">
      <alignment/>
    </xf>
    <xf numFmtId="164" fontId="11" fillId="0" borderId="0" xfId="0" applyNumberFormat="1" applyFont="1" applyFill="1" applyBorder="1" applyAlignment="1">
      <alignment/>
    </xf>
    <xf numFmtId="49" fontId="8" fillId="0" borderId="0" xfId="0" applyNumberFormat="1" applyFont="1" applyFill="1" applyAlignment="1">
      <alignment horizontal="left" vertical="top" wrapText="1"/>
    </xf>
    <xf numFmtId="164" fontId="11" fillId="0" borderId="32" xfId="0" applyNumberFormat="1" applyFont="1" applyFill="1" applyBorder="1" applyAlignment="1">
      <alignment/>
    </xf>
    <xf numFmtId="164" fontId="11" fillId="0" borderId="18" xfId="0" applyNumberFormat="1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0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0" defaultRowHeight="23.25"/>
  <cols>
    <col min="1" max="1" width="0.453125" style="0" customWidth="1"/>
    <col min="2" max="2" width="5.69140625" style="0" customWidth="1"/>
    <col min="3" max="3" width="0.453125" style="0" customWidth="1"/>
    <col min="4" max="4" width="43.69140625" style="0" customWidth="1"/>
    <col min="5" max="5" width="4.69140625" style="0" customWidth="1"/>
    <col min="6" max="14" width="12.69140625" style="0" customWidth="1"/>
    <col min="15" max="15" width="16.69140625" style="0" customWidth="1"/>
    <col min="16" max="16" width="0.84375" style="0" customWidth="1"/>
    <col min="17" max="16384" width="11.0703125" style="0" hidden="1" customWidth="1"/>
  </cols>
  <sheetData>
    <row r="1" spans="1:16" ht="30">
      <c r="A1" s="2"/>
      <c r="B1" s="11"/>
      <c r="C1" s="11"/>
      <c r="D1" s="11"/>
      <c r="E1" s="11"/>
      <c r="F1" s="11"/>
      <c r="G1" s="11"/>
      <c r="H1" s="11"/>
      <c r="I1" s="11"/>
      <c r="J1" s="11"/>
      <c r="K1" s="3"/>
      <c r="L1" s="3"/>
      <c r="M1" s="3"/>
      <c r="N1" s="3"/>
      <c r="O1" s="3"/>
      <c r="P1" s="2"/>
    </row>
    <row r="2" spans="1:16" ht="30">
      <c r="A2" s="4"/>
      <c r="B2" s="11" t="s">
        <v>179</v>
      </c>
      <c r="C2" s="11"/>
      <c r="D2" s="12"/>
      <c r="E2" s="11"/>
      <c r="F2" s="11"/>
      <c r="G2" s="11"/>
      <c r="H2" s="11"/>
      <c r="I2" s="11"/>
      <c r="J2" s="11"/>
      <c r="K2" s="3"/>
      <c r="L2" s="3"/>
      <c r="M2" s="3"/>
      <c r="N2" s="3"/>
      <c r="O2" s="3"/>
      <c r="P2" s="2"/>
    </row>
    <row r="3" spans="1:16" ht="30.75">
      <c r="A3" s="4"/>
      <c r="B3" s="11"/>
      <c r="C3" s="13"/>
      <c r="D3" s="14"/>
      <c r="E3" s="11"/>
      <c r="F3" s="11"/>
      <c r="G3" s="11"/>
      <c r="H3" s="11"/>
      <c r="I3" s="11"/>
      <c r="J3" s="11"/>
      <c r="K3" s="3"/>
      <c r="L3" s="3"/>
      <c r="M3" s="3"/>
      <c r="N3" s="3"/>
      <c r="O3" s="3"/>
      <c r="P3" s="2"/>
    </row>
    <row r="4" spans="1:16" ht="30.75">
      <c r="A4" s="4"/>
      <c r="B4" s="15" t="s">
        <v>20</v>
      </c>
      <c r="C4" s="11"/>
      <c r="D4" s="12"/>
      <c r="E4" s="11"/>
      <c r="F4" s="11"/>
      <c r="G4" s="11"/>
      <c r="H4" s="11"/>
      <c r="I4" s="11"/>
      <c r="J4" s="11"/>
      <c r="K4" s="3"/>
      <c r="L4" s="3"/>
      <c r="M4" s="3"/>
      <c r="N4" s="3"/>
      <c r="O4" s="3"/>
      <c r="P4" s="2"/>
    </row>
    <row r="5" spans="1:16" ht="30.75">
      <c r="A5" s="4"/>
      <c r="B5" s="15" t="s">
        <v>220</v>
      </c>
      <c r="C5" s="11"/>
      <c r="D5" s="12"/>
      <c r="E5" s="11"/>
      <c r="F5" s="11"/>
      <c r="G5" s="11"/>
      <c r="H5" s="11"/>
      <c r="I5" s="11"/>
      <c r="J5" s="11"/>
      <c r="K5" s="3"/>
      <c r="L5" s="3"/>
      <c r="M5" s="3"/>
      <c r="N5" s="3"/>
      <c r="O5" s="3"/>
      <c r="P5" s="2"/>
    </row>
    <row r="6" spans="1:16" ht="30.75">
      <c r="A6" s="4"/>
      <c r="B6" s="15" t="s">
        <v>178</v>
      </c>
      <c r="C6" s="11"/>
      <c r="D6" s="12"/>
      <c r="E6" s="11"/>
      <c r="F6" s="11"/>
      <c r="G6" s="11"/>
      <c r="H6" s="11"/>
      <c r="I6" s="11"/>
      <c r="J6" s="11"/>
      <c r="K6" s="3"/>
      <c r="L6" s="3"/>
      <c r="M6" s="3"/>
      <c r="N6" s="3"/>
      <c r="O6" s="3"/>
      <c r="P6" s="2"/>
    </row>
    <row r="7" spans="1:16" ht="30.75">
      <c r="A7" s="4"/>
      <c r="B7" s="13"/>
      <c r="C7" s="13"/>
      <c r="D7" s="13"/>
      <c r="E7" s="13"/>
      <c r="F7" s="13"/>
      <c r="G7" s="13"/>
      <c r="H7" s="13"/>
      <c r="I7" s="13"/>
      <c r="J7" s="13"/>
      <c r="K7" s="4"/>
      <c r="L7" s="4"/>
      <c r="M7" s="4"/>
      <c r="N7" s="4"/>
      <c r="O7" s="4"/>
      <c r="P7" s="2"/>
    </row>
    <row r="8" spans="1:16" ht="25.5" customHeight="1">
      <c r="A8" s="4"/>
      <c r="B8" s="45"/>
      <c r="C8" s="46"/>
      <c r="D8" s="47"/>
      <c r="E8" s="48"/>
      <c r="F8" s="49" t="s">
        <v>1</v>
      </c>
      <c r="G8" s="50" t="s">
        <v>25</v>
      </c>
      <c r="H8" s="51"/>
      <c r="I8" s="52"/>
      <c r="J8" s="50" t="s">
        <v>22</v>
      </c>
      <c r="K8" s="51"/>
      <c r="L8" s="52"/>
      <c r="M8" s="50" t="s">
        <v>21</v>
      </c>
      <c r="N8" s="52"/>
      <c r="O8" s="45" t="s">
        <v>2</v>
      </c>
      <c r="P8" s="6"/>
    </row>
    <row r="9" spans="1:16" ht="25.5" customHeight="1">
      <c r="A9" s="4"/>
      <c r="B9" s="53" t="s">
        <v>3</v>
      </c>
      <c r="C9" s="54"/>
      <c r="D9" s="55" t="s">
        <v>4</v>
      </c>
      <c r="E9" s="56"/>
      <c r="F9" s="53" t="s">
        <v>24</v>
      </c>
      <c r="G9" s="57" t="s">
        <v>186</v>
      </c>
      <c r="H9" s="58" t="s">
        <v>187</v>
      </c>
      <c r="I9" s="53" t="s">
        <v>5</v>
      </c>
      <c r="J9" s="57" t="s">
        <v>6</v>
      </c>
      <c r="K9" s="58" t="s">
        <v>7</v>
      </c>
      <c r="L9" s="53" t="s">
        <v>5</v>
      </c>
      <c r="M9" s="53" t="s">
        <v>8</v>
      </c>
      <c r="N9" s="53" t="s">
        <v>9</v>
      </c>
      <c r="O9" s="53" t="s">
        <v>10</v>
      </c>
      <c r="P9" s="6"/>
    </row>
    <row r="10" spans="1:16" ht="27">
      <c r="A10" s="4"/>
      <c r="B10" s="59"/>
      <c r="C10" s="59"/>
      <c r="D10" s="60"/>
      <c r="E10" s="60"/>
      <c r="F10" s="57" t="s">
        <v>11</v>
      </c>
      <c r="G10" s="57" t="s">
        <v>12</v>
      </c>
      <c r="H10" s="57" t="s">
        <v>13</v>
      </c>
      <c r="I10" s="58" t="s">
        <v>14</v>
      </c>
      <c r="J10" s="57" t="s">
        <v>15</v>
      </c>
      <c r="K10" s="57" t="s">
        <v>16</v>
      </c>
      <c r="L10" s="57" t="s">
        <v>17</v>
      </c>
      <c r="M10" s="58" t="s">
        <v>18</v>
      </c>
      <c r="N10" s="58" t="s">
        <v>19</v>
      </c>
      <c r="O10" s="61" t="s">
        <v>23</v>
      </c>
      <c r="P10" s="6"/>
    </row>
    <row r="11" spans="1:16" s="1" customFormat="1" ht="27" customHeight="1">
      <c r="A11" s="7"/>
      <c r="B11" s="16"/>
      <c r="C11" s="17"/>
      <c r="D11" s="17"/>
      <c r="E11" s="17"/>
      <c r="F11" s="18"/>
      <c r="G11" s="19"/>
      <c r="H11" s="18"/>
      <c r="I11" s="19"/>
      <c r="J11" s="18"/>
      <c r="K11" s="18"/>
      <c r="L11" s="18"/>
      <c r="M11" s="18"/>
      <c r="N11" s="18"/>
      <c r="O11" s="20"/>
      <c r="P11" s="8"/>
    </row>
    <row r="12" spans="1:16" ht="27" customHeight="1">
      <c r="A12" s="4"/>
      <c r="B12" s="21"/>
      <c r="C12" s="22"/>
      <c r="D12" s="69" t="s">
        <v>182</v>
      </c>
      <c r="E12" s="22"/>
      <c r="F12" s="23">
        <f aca="true" t="shared" si="0" ref="F12:N12">F14+F178</f>
        <v>205388.18117487428</v>
      </c>
      <c r="G12" s="23">
        <f t="shared" si="0"/>
        <v>96329.31170125102</v>
      </c>
      <c r="H12" s="23">
        <f t="shared" si="0"/>
        <v>10566.21679221105</v>
      </c>
      <c r="I12" s="23">
        <f t="shared" si="0"/>
        <v>106895.52849346216</v>
      </c>
      <c r="J12" s="23">
        <f t="shared" si="0"/>
        <v>0</v>
      </c>
      <c r="K12" s="23">
        <f t="shared" si="0"/>
        <v>14460.38324318134</v>
      </c>
      <c r="L12" s="23">
        <f t="shared" si="0"/>
        <v>14460.38324318134</v>
      </c>
      <c r="M12" s="23">
        <f t="shared" si="0"/>
        <v>84032.26943823099</v>
      </c>
      <c r="N12" s="23">
        <f t="shared" si="0"/>
        <v>98492.6526814123</v>
      </c>
      <c r="O12" s="24"/>
      <c r="P12" s="6"/>
    </row>
    <row r="13" spans="1:16" ht="27" customHeight="1">
      <c r="A13" s="4"/>
      <c r="B13" s="25"/>
      <c r="C13" s="26"/>
      <c r="D13" s="62"/>
      <c r="E13" s="27"/>
      <c r="F13" s="23"/>
      <c r="G13" s="23"/>
      <c r="H13" s="23"/>
      <c r="I13" s="23"/>
      <c r="J13" s="23"/>
      <c r="K13" s="23"/>
      <c r="L13" s="23"/>
      <c r="M13" s="23"/>
      <c r="N13" s="23"/>
      <c r="O13" s="28"/>
      <c r="P13" s="9"/>
    </row>
    <row r="14" spans="1:16" ht="27" customHeight="1">
      <c r="A14" s="4"/>
      <c r="B14" s="29"/>
      <c r="C14" s="30"/>
      <c r="D14" s="63" t="s">
        <v>181</v>
      </c>
      <c r="E14" s="31"/>
      <c r="F14" s="23">
        <f>SUM(F16:F176)</f>
        <v>147149.70110232444</v>
      </c>
      <c r="G14" s="23">
        <f>SUM(G16:G176)</f>
        <v>89030.72862221982</v>
      </c>
      <c r="H14" s="23">
        <f>SUM(H16:H176)</f>
        <v>7584.136529945995</v>
      </c>
      <c r="I14" s="23">
        <f>SUM(I16:I176)</f>
        <v>96614.8651521659</v>
      </c>
      <c r="J14" s="23"/>
      <c r="K14" s="23">
        <f>SUM(K16:K176)</f>
        <v>9557.28835133118</v>
      </c>
      <c r="L14" s="23">
        <f>SUM(L16:L176)</f>
        <v>9557.28835133118</v>
      </c>
      <c r="M14" s="23">
        <f>SUM(M16:M176)</f>
        <v>40977.547598827565</v>
      </c>
      <c r="N14" s="23">
        <f>SUM(N16:N176)</f>
        <v>50534.83595015874</v>
      </c>
      <c r="O14" s="32"/>
      <c r="P14" s="9"/>
    </row>
    <row r="15" spans="1:16" ht="27" customHeight="1">
      <c r="A15" s="4"/>
      <c r="B15" s="29"/>
      <c r="C15" s="30"/>
      <c r="D15" s="63"/>
      <c r="E15" s="33"/>
      <c r="F15" s="23"/>
      <c r="G15" s="23"/>
      <c r="H15" s="23"/>
      <c r="I15" s="23"/>
      <c r="J15" s="23"/>
      <c r="K15" s="23"/>
      <c r="L15" s="23"/>
      <c r="M15" s="23"/>
      <c r="N15" s="23"/>
      <c r="O15" s="32"/>
      <c r="P15" s="9"/>
    </row>
    <row r="16" spans="1:16" ht="27" customHeight="1">
      <c r="A16" s="4"/>
      <c r="B16" s="29">
        <v>1</v>
      </c>
      <c r="C16" s="30"/>
      <c r="D16" s="64" t="s">
        <v>59</v>
      </c>
      <c r="E16" s="33"/>
      <c r="F16" s="32">
        <v>1351.2732039999999</v>
      </c>
      <c r="G16" s="32">
        <v>1228.7463989999999</v>
      </c>
      <c r="H16" s="32">
        <v>27.356037999999998</v>
      </c>
      <c r="I16" s="32">
        <f>G16+H16</f>
        <v>1256.1024369999998</v>
      </c>
      <c r="J16" s="32">
        <v>0</v>
      </c>
      <c r="K16" s="32">
        <v>27.356037999999998</v>
      </c>
      <c r="L16" s="32">
        <f>J16+K16</f>
        <v>27.356037999999998</v>
      </c>
      <c r="M16" s="32">
        <f>F16-I16-L16</f>
        <v>67.81472900000007</v>
      </c>
      <c r="N16" s="32">
        <f>L16+M16</f>
        <v>95.17076700000007</v>
      </c>
      <c r="O16" s="32"/>
      <c r="P16" s="9"/>
    </row>
    <row r="17" spans="1:16" ht="27" customHeight="1">
      <c r="A17" s="4"/>
      <c r="B17" s="29">
        <v>2</v>
      </c>
      <c r="C17" s="30"/>
      <c r="D17" s="64" t="s">
        <v>60</v>
      </c>
      <c r="E17" s="33"/>
      <c r="F17" s="32">
        <v>3626.9760775444047</v>
      </c>
      <c r="G17" s="32">
        <v>3256.60841899208</v>
      </c>
      <c r="H17" s="32">
        <v>179.49003669690498</v>
      </c>
      <c r="I17" s="32">
        <f aca="true" t="shared" si="1" ref="I17:I80">G17+H17</f>
        <v>3436.098455688985</v>
      </c>
      <c r="J17" s="32">
        <v>0</v>
      </c>
      <c r="K17" s="32">
        <v>0</v>
      </c>
      <c r="L17" s="32">
        <f aca="true" t="shared" si="2" ref="L17:L80">J17+K17</f>
        <v>0</v>
      </c>
      <c r="M17" s="32">
        <f aca="true" t="shared" si="3" ref="M17:M80">F17-I17-L17</f>
        <v>190.87762185541987</v>
      </c>
      <c r="N17" s="32">
        <f aca="true" t="shared" si="4" ref="N17:N80">L17+M17</f>
        <v>190.87762185541987</v>
      </c>
      <c r="O17" s="32"/>
      <c r="P17" s="9"/>
    </row>
    <row r="18" spans="1:16" ht="27" customHeight="1">
      <c r="A18" s="4"/>
      <c r="B18" s="29">
        <v>3</v>
      </c>
      <c r="C18" s="30"/>
      <c r="D18" s="64" t="s">
        <v>61</v>
      </c>
      <c r="E18" s="33"/>
      <c r="F18" s="32">
        <v>359.17047050293496</v>
      </c>
      <c r="G18" s="32">
        <v>305.294900038645</v>
      </c>
      <c r="H18" s="32">
        <v>35.91704706337</v>
      </c>
      <c r="I18" s="32">
        <f t="shared" si="1"/>
        <v>341.21194710201496</v>
      </c>
      <c r="J18" s="32">
        <v>0</v>
      </c>
      <c r="K18" s="32">
        <v>17.95852340092</v>
      </c>
      <c r="L18" s="32">
        <f t="shared" si="2"/>
        <v>17.95852340092</v>
      </c>
      <c r="M18" s="32">
        <f t="shared" si="3"/>
        <v>0</v>
      </c>
      <c r="N18" s="32">
        <f t="shared" si="4"/>
        <v>17.95852340092</v>
      </c>
      <c r="O18" s="32"/>
      <c r="P18" s="9"/>
    </row>
    <row r="19" spans="1:16" ht="27" customHeight="1">
      <c r="A19" s="4"/>
      <c r="B19" s="29">
        <v>4</v>
      </c>
      <c r="C19" s="30"/>
      <c r="D19" s="64" t="s">
        <v>62</v>
      </c>
      <c r="E19" s="33"/>
      <c r="F19" s="32">
        <v>4329.4578609265</v>
      </c>
      <c r="G19" s="32">
        <v>3562.7278098782344</v>
      </c>
      <c r="H19" s="32">
        <v>0</v>
      </c>
      <c r="I19" s="32">
        <f t="shared" si="1"/>
        <v>3562.7278098782344</v>
      </c>
      <c r="J19" s="32">
        <v>0</v>
      </c>
      <c r="K19" s="32">
        <v>766.730051048265</v>
      </c>
      <c r="L19" s="32">
        <f t="shared" si="2"/>
        <v>766.730051048265</v>
      </c>
      <c r="M19" s="32">
        <f t="shared" si="3"/>
        <v>0</v>
      </c>
      <c r="N19" s="32">
        <f t="shared" si="4"/>
        <v>766.730051048265</v>
      </c>
      <c r="O19" s="32"/>
      <c r="P19" s="9"/>
    </row>
    <row r="20" spans="1:16" ht="27" customHeight="1">
      <c r="A20" s="4"/>
      <c r="B20" s="29">
        <v>5</v>
      </c>
      <c r="C20" s="30"/>
      <c r="D20" s="64" t="s">
        <v>63</v>
      </c>
      <c r="E20" s="33"/>
      <c r="F20" s="32">
        <v>800.3818352249999</v>
      </c>
      <c r="G20" s="32">
        <v>800.3818352249999</v>
      </c>
      <c r="H20" s="32">
        <v>0</v>
      </c>
      <c r="I20" s="32">
        <f t="shared" si="1"/>
        <v>800.3818352249999</v>
      </c>
      <c r="J20" s="32">
        <v>0</v>
      </c>
      <c r="K20" s="32">
        <v>0</v>
      </c>
      <c r="L20" s="32">
        <f t="shared" si="2"/>
        <v>0</v>
      </c>
      <c r="M20" s="32">
        <f t="shared" si="3"/>
        <v>0</v>
      </c>
      <c r="N20" s="32">
        <f t="shared" si="4"/>
        <v>0</v>
      </c>
      <c r="O20" s="32"/>
      <c r="P20" s="9"/>
    </row>
    <row r="21" spans="1:16" ht="27" customHeight="1">
      <c r="A21" s="4"/>
      <c r="B21" s="29">
        <v>6</v>
      </c>
      <c r="C21" s="30"/>
      <c r="D21" s="64" t="s">
        <v>64</v>
      </c>
      <c r="E21" s="33"/>
      <c r="F21" s="32">
        <v>4025.64447145508</v>
      </c>
      <c r="G21" s="32">
        <v>2169.4945659528603</v>
      </c>
      <c r="H21" s="32">
        <v>145.41280153136</v>
      </c>
      <c r="I21" s="32">
        <f t="shared" si="1"/>
        <v>2314.9073674842202</v>
      </c>
      <c r="J21" s="32">
        <v>0</v>
      </c>
      <c r="K21" s="32">
        <v>0</v>
      </c>
      <c r="L21" s="32">
        <f t="shared" si="2"/>
        <v>0</v>
      </c>
      <c r="M21" s="32">
        <f t="shared" si="3"/>
        <v>1710.7371039708596</v>
      </c>
      <c r="N21" s="32">
        <f t="shared" si="4"/>
        <v>1710.7371039708596</v>
      </c>
      <c r="O21" s="32"/>
      <c r="P21" s="9"/>
    </row>
    <row r="22" spans="1:16" ht="27" customHeight="1">
      <c r="A22" s="4"/>
      <c r="B22" s="29">
        <v>7</v>
      </c>
      <c r="C22" s="30"/>
      <c r="D22" s="64" t="s">
        <v>65</v>
      </c>
      <c r="E22" s="33"/>
      <c r="F22" s="32">
        <v>9169.501443453346</v>
      </c>
      <c r="G22" s="32">
        <v>7473.161307721611</v>
      </c>
      <c r="H22" s="32">
        <v>190.920789081865</v>
      </c>
      <c r="I22" s="32">
        <f t="shared" si="1"/>
        <v>7664.082096803476</v>
      </c>
      <c r="J22" s="32">
        <v>0</v>
      </c>
      <c r="K22" s="32">
        <v>216.29176312198499</v>
      </c>
      <c r="L22" s="32">
        <f t="shared" si="2"/>
        <v>216.29176312198499</v>
      </c>
      <c r="M22" s="32">
        <f t="shared" si="3"/>
        <v>1289.127583527885</v>
      </c>
      <c r="N22" s="32">
        <f t="shared" si="4"/>
        <v>1505.41934664987</v>
      </c>
      <c r="O22" s="32"/>
      <c r="P22" s="9"/>
    </row>
    <row r="23" spans="1:16" ht="27" customHeight="1">
      <c r="A23" s="4"/>
      <c r="B23" s="29">
        <v>9</v>
      </c>
      <c r="C23" s="30"/>
      <c r="D23" s="64" t="s">
        <v>66</v>
      </c>
      <c r="E23" s="33"/>
      <c r="F23" s="32">
        <v>1307.8974466094999</v>
      </c>
      <c r="G23" s="32">
        <v>1307.8974466094999</v>
      </c>
      <c r="H23" s="32">
        <v>0</v>
      </c>
      <c r="I23" s="32">
        <f t="shared" si="1"/>
        <v>1307.8974466094999</v>
      </c>
      <c r="J23" s="32">
        <v>0</v>
      </c>
      <c r="K23" s="32">
        <v>0</v>
      </c>
      <c r="L23" s="32">
        <f t="shared" si="2"/>
        <v>0</v>
      </c>
      <c r="M23" s="32">
        <f t="shared" si="3"/>
        <v>0</v>
      </c>
      <c r="N23" s="32">
        <f t="shared" si="4"/>
        <v>0</v>
      </c>
      <c r="O23" s="32"/>
      <c r="P23" s="9"/>
    </row>
    <row r="24" spans="1:16" ht="27" customHeight="1">
      <c r="A24" s="4"/>
      <c r="B24" s="29">
        <v>10</v>
      </c>
      <c r="C24" s="30"/>
      <c r="D24" s="64" t="s">
        <v>67</v>
      </c>
      <c r="E24" s="33"/>
      <c r="F24" s="32">
        <v>1734.8314282079998</v>
      </c>
      <c r="G24" s="32">
        <v>1335.480193328415</v>
      </c>
      <c r="H24" s="32">
        <v>128.10713233107998</v>
      </c>
      <c r="I24" s="32">
        <f t="shared" si="1"/>
        <v>1463.587325659495</v>
      </c>
      <c r="J24" s="32">
        <v>0</v>
      </c>
      <c r="K24" s="32">
        <v>139.86927304046</v>
      </c>
      <c r="L24" s="32">
        <f t="shared" si="2"/>
        <v>139.86927304046</v>
      </c>
      <c r="M24" s="32">
        <f t="shared" si="3"/>
        <v>131.37482950804477</v>
      </c>
      <c r="N24" s="32">
        <f t="shared" si="4"/>
        <v>271.24410254850477</v>
      </c>
      <c r="O24" s="32"/>
      <c r="P24" s="9"/>
    </row>
    <row r="25" spans="1:16" ht="27" customHeight="1">
      <c r="A25" s="4"/>
      <c r="B25" s="29">
        <v>11</v>
      </c>
      <c r="C25" s="30"/>
      <c r="D25" s="64" t="s">
        <v>68</v>
      </c>
      <c r="E25" s="33"/>
      <c r="F25" s="32">
        <v>1391.464412707965</v>
      </c>
      <c r="G25" s="32">
        <v>1391.464412707965</v>
      </c>
      <c r="H25" s="32">
        <v>0</v>
      </c>
      <c r="I25" s="32">
        <f t="shared" si="1"/>
        <v>1391.464412707965</v>
      </c>
      <c r="J25" s="32">
        <v>0</v>
      </c>
      <c r="K25" s="32">
        <v>0</v>
      </c>
      <c r="L25" s="32">
        <f t="shared" si="2"/>
        <v>0</v>
      </c>
      <c r="M25" s="32">
        <f t="shared" si="3"/>
        <v>0</v>
      </c>
      <c r="N25" s="32">
        <f t="shared" si="4"/>
        <v>0</v>
      </c>
      <c r="O25" s="32"/>
      <c r="P25" s="9"/>
    </row>
    <row r="26" spans="1:16" ht="27" customHeight="1">
      <c r="A26" s="4"/>
      <c r="B26" s="29">
        <v>12</v>
      </c>
      <c r="C26" s="30"/>
      <c r="D26" s="64" t="s">
        <v>69</v>
      </c>
      <c r="E26" s="33"/>
      <c r="F26" s="32">
        <v>2290.71602921664</v>
      </c>
      <c r="G26" s="32">
        <v>1164.45940658673</v>
      </c>
      <c r="H26" s="32">
        <v>1062.4256820461596</v>
      </c>
      <c r="I26" s="32">
        <f t="shared" si="1"/>
        <v>2226.8850886328896</v>
      </c>
      <c r="J26" s="32">
        <v>0</v>
      </c>
      <c r="K26" s="32">
        <v>63.83094058375</v>
      </c>
      <c r="L26" s="32">
        <f t="shared" si="2"/>
        <v>63.83094058375</v>
      </c>
      <c r="M26" s="32"/>
      <c r="N26" s="32">
        <f t="shared" si="4"/>
        <v>63.83094058375</v>
      </c>
      <c r="O26" s="32"/>
      <c r="P26" s="9"/>
    </row>
    <row r="27" spans="1:16" ht="27" customHeight="1">
      <c r="A27" s="4"/>
      <c r="B27" s="29">
        <v>13</v>
      </c>
      <c r="C27" s="30"/>
      <c r="D27" s="64" t="s">
        <v>70</v>
      </c>
      <c r="E27" s="33"/>
      <c r="F27" s="32">
        <v>662.4150705385</v>
      </c>
      <c r="G27" s="32">
        <v>562.313743831</v>
      </c>
      <c r="H27" s="32">
        <v>31.848181892</v>
      </c>
      <c r="I27" s="32">
        <f t="shared" si="1"/>
        <v>594.161925723</v>
      </c>
      <c r="J27" s="32">
        <v>0</v>
      </c>
      <c r="K27" s="32">
        <v>34.777775569499994</v>
      </c>
      <c r="L27" s="32">
        <f t="shared" si="2"/>
        <v>34.777775569499994</v>
      </c>
      <c r="M27" s="32">
        <f t="shared" si="3"/>
        <v>33.47536924600004</v>
      </c>
      <c r="N27" s="32">
        <f t="shared" si="4"/>
        <v>68.25314481550004</v>
      </c>
      <c r="O27" s="32"/>
      <c r="P27" s="9"/>
    </row>
    <row r="28" spans="1:16" ht="27" customHeight="1">
      <c r="A28" s="4"/>
      <c r="B28" s="29">
        <v>14</v>
      </c>
      <c r="C28" s="30"/>
      <c r="D28" s="64" t="s">
        <v>71</v>
      </c>
      <c r="E28" s="33"/>
      <c r="F28" s="32">
        <v>441.4636169453149</v>
      </c>
      <c r="G28" s="32">
        <v>441.4636169453149</v>
      </c>
      <c r="H28" s="32">
        <v>0</v>
      </c>
      <c r="I28" s="32">
        <f t="shared" si="1"/>
        <v>441.4636169453149</v>
      </c>
      <c r="J28" s="32">
        <v>0</v>
      </c>
      <c r="K28" s="32">
        <v>0</v>
      </c>
      <c r="L28" s="32">
        <f t="shared" si="2"/>
        <v>0</v>
      </c>
      <c r="M28" s="32">
        <f t="shared" si="3"/>
        <v>0</v>
      </c>
      <c r="N28" s="32">
        <f t="shared" si="4"/>
        <v>0</v>
      </c>
      <c r="O28" s="32"/>
      <c r="P28" s="9"/>
    </row>
    <row r="29" spans="1:16" ht="27" customHeight="1">
      <c r="A29" s="4"/>
      <c r="B29" s="29">
        <v>15</v>
      </c>
      <c r="C29" s="30"/>
      <c r="D29" s="64" t="s">
        <v>72</v>
      </c>
      <c r="E29" s="33"/>
      <c r="F29" s="32">
        <v>821.839011769</v>
      </c>
      <c r="G29" s="32">
        <v>821.839011769</v>
      </c>
      <c r="H29" s="32">
        <v>0</v>
      </c>
      <c r="I29" s="32">
        <f t="shared" si="1"/>
        <v>821.839011769</v>
      </c>
      <c r="J29" s="32">
        <v>0</v>
      </c>
      <c r="K29" s="32">
        <v>0</v>
      </c>
      <c r="L29" s="32">
        <f t="shared" si="2"/>
        <v>0</v>
      </c>
      <c r="M29" s="32">
        <f t="shared" si="3"/>
        <v>0</v>
      </c>
      <c r="N29" s="32">
        <f t="shared" si="4"/>
        <v>0</v>
      </c>
      <c r="O29" s="32"/>
      <c r="P29" s="9"/>
    </row>
    <row r="30" spans="1:16" ht="27" customHeight="1">
      <c r="A30" s="4"/>
      <c r="B30" s="29">
        <v>16</v>
      </c>
      <c r="C30" s="30"/>
      <c r="D30" s="64" t="s">
        <v>73</v>
      </c>
      <c r="E30" s="33"/>
      <c r="F30" s="32">
        <v>948.1895004422</v>
      </c>
      <c r="G30" s="32">
        <v>695.72006397376</v>
      </c>
      <c r="H30" s="32">
        <v>63.89467806004998</v>
      </c>
      <c r="I30" s="32">
        <f t="shared" si="1"/>
        <v>759.61474203381</v>
      </c>
      <c r="J30" s="32">
        <v>0</v>
      </c>
      <c r="K30" s="32">
        <v>188.57475840838998</v>
      </c>
      <c r="L30" s="32">
        <f t="shared" si="2"/>
        <v>188.57475840838998</v>
      </c>
      <c r="M30" s="32">
        <f t="shared" si="3"/>
        <v>0</v>
      </c>
      <c r="N30" s="32">
        <f t="shared" si="4"/>
        <v>188.57475840838998</v>
      </c>
      <c r="O30" s="32"/>
      <c r="P30" s="9"/>
    </row>
    <row r="31" spans="1:16" ht="27" customHeight="1">
      <c r="A31" s="4"/>
      <c r="B31" s="29">
        <v>17</v>
      </c>
      <c r="C31" s="30"/>
      <c r="D31" s="64" t="s">
        <v>74</v>
      </c>
      <c r="E31" s="33"/>
      <c r="F31" s="32">
        <v>582.47856255716</v>
      </c>
      <c r="G31" s="32">
        <v>582.47856255716</v>
      </c>
      <c r="H31" s="32">
        <v>0</v>
      </c>
      <c r="I31" s="32">
        <f t="shared" si="1"/>
        <v>582.47856255716</v>
      </c>
      <c r="J31" s="32">
        <v>0</v>
      </c>
      <c r="K31" s="32">
        <v>0</v>
      </c>
      <c r="L31" s="32">
        <f t="shared" si="2"/>
        <v>0</v>
      </c>
      <c r="M31" s="32">
        <f t="shared" si="3"/>
        <v>0</v>
      </c>
      <c r="N31" s="32">
        <f t="shared" si="4"/>
        <v>0</v>
      </c>
      <c r="O31" s="32"/>
      <c r="P31" s="9"/>
    </row>
    <row r="32" spans="1:16" ht="27" customHeight="1">
      <c r="A32" s="4"/>
      <c r="B32" s="29">
        <v>18</v>
      </c>
      <c r="C32" s="30"/>
      <c r="D32" s="64" t="s">
        <v>75</v>
      </c>
      <c r="E32" s="33"/>
      <c r="F32" s="32">
        <v>538.185029314215</v>
      </c>
      <c r="G32" s="32">
        <v>538.185029314215</v>
      </c>
      <c r="H32" s="32">
        <v>0</v>
      </c>
      <c r="I32" s="32">
        <f t="shared" si="1"/>
        <v>538.185029314215</v>
      </c>
      <c r="J32" s="32">
        <v>0</v>
      </c>
      <c r="K32" s="32">
        <v>0</v>
      </c>
      <c r="L32" s="32">
        <f t="shared" si="2"/>
        <v>0</v>
      </c>
      <c r="M32" s="32">
        <f t="shared" si="3"/>
        <v>0</v>
      </c>
      <c r="N32" s="32">
        <f t="shared" si="4"/>
        <v>0</v>
      </c>
      <c r="O32" s="32"/>
      <c r="P32" s="9"/>
    </row>
    <row r="33" spans="1:16" ht="27" customHeight="1">
      <c r="A33" s="4"/>
      <c r="B33" s="29">
        <v>19</v>
      </c>
      <c r="C33" s="30"/>
      <c r="D33" s="64" t="s">
        <v>76</v>
      </c>
      <c r="E33" s="33"/>
      <c r="F33" s="32">
        <v>361.95119947372496</v>
      </c>
      <c r="G33" s="32">
        <v>361.95119947372496</v>
      </c>
      <c r="H33" s="32">
        <v>0</v>
      </c>
      <c r="I33" s="32">
        <f t="shared" si="1"/>
        <v>361.95119947372496</v>
      </c>
      <c r="J33" s="32">
        <v>0</v>
      </c>
      <c r="K33" s="32">
        <v>0</v>
      </c>
      <c r="L33" s="32">
        <f t="shared" si="2"/>
        <v>0</v>
      </c>
      <c r="M33" s="32">
        <f t="shared" si="3"/>
        <v>0</v>
      </c>
      <c r="N33" s="32">
        <f t="shared" si="4"/>
        <v>0</v>
      </c>
      <c r="O33" s="32"/>
      <c r="P33" s="9"/>
    </row>
    <row r="34" spans="1:16" ht="27" customHeight="1">
      <c r="A34" s="4"/>
      <c r="B34" s="29">
        <v>20</v>
      </c>
      <c r="C34" s="30"/>
      <c r="D34" s="64" t="s">
        <v>77</v>
      </c>
      <c r="E34" s="33"/>
      <c r="F34" s="32">
        <v>369.02421568728994</v>
      </c>
      <c r="G34" s="32">
        <v>369.02421568728994</v>
      </c>
      <c r="H34" s="32">
        <v>0</v>
      </c>
      <c r="I34" s="32">
        <f t="shared" si="1"/>
        <v>369.02421568728994</v>
      </c>
      <c r="J34" s="32">
        <v>0</v>
      </c>
      <c r="K34" s="32">
        <v>0</v>
      </c>
      <c r="L34" s="32">
        <f t="shared" si="2"/>
        <v>0</v>
      </c>
      <c r="M34" s="32">
        <f t="shared" si="3"/>
        <v>0</v>
      </c>
      <c r="N34" s="32">
        <f t="shared" si="4"/>
        <v>0</v>
      </c>
      <c r="O34" s="32"/>
      <c r="P34" s="9"/>
    </row>
    <row r="35" spans="1:16" ht="27" customHeight="1">
      <c r="A35" s="4"/>
      <c r="B35" s="29">
        <v>21</v>
      </c>
      <c r="C35" s="30"/>
      <c r="D35" s="64" t="s">
        <v>78</v>
      </c>
      <c r="E35" s="33"/>
      <c r="F35" s="32">
        <v>477.0128700544399</v>
      </c>
      <c r="G35" s="32">
        <v>477.0128700544399</v>
      </c>
      <c r="H35" s="32">
        <v>0</v>
      </c>
      <c r="I35" s="32">
        <f t="shared" si="1"/>
        <v>477.0128700544399</v>
      </c>
      <c r="J35" s="32">
        <v>0</v>
      </c>
      <c r="K35" s="32">
        <v>0</v>
      </c>
      <c r="L35" s="32">
        <f t="shared" si="2"/>
        <v>0</v>
      </c>
      <c r="M35" s="32">
        <f t="shared" si="3"/>
        <v>0</v>
      </c>
      <c r="N35" s="32">
        <f t="shared" si="4"/>
        <v>0</v>
      </c>
      <c r="O35" s="32"/>
      <c r="P35" s="9"/>
    </row>
    <row r="36" spans="1:16" ht="27" customHeight="1">
      <c r="A36" s="4"/>
      <c r="B36" s="29">
        <v>22</v>
      </c>
      <c r="C36" s="30"/>
      <c r="D36" s="64" t="s">
        <v>79</v>
      </c>
      <c r="E36" s="33"/>
      <c r="F36" s="32">
        <v>588.298658369235</v>
      </c>
      <c r="G36" s="32">
        <v>588.298658369235</v>
      </c>
      <c r="H36" s="32">
        <v>0</v>
      </c>
      <c r="I36" s="32">
        <f t="shared" si="1"/>
        <v>588.298658369235</v>
      </c>
      <c r="J36" s="32">
        <v>0</v>
      </c>
      <c r="K36" s="32">
        <v>0</v>
      </c>
      <c r="L36" s="32">
        <f t="shared" si="2"/>
        <v>0</v>
      </c>
      <c r="M36" s="32">
        <f t="shared" si="3"/>
        <v>0</v>
      </c>
      <c r="N36" s="32">
        <f t="shared" si="4"/>
        <v>0</v>
      </c>
      <c r="O36" s="32"/>
      <c r="P36" s="9"/>
    </row>
    <row r="37" spans="1:16" ht="27" customHeight="1">
      <c r="A37" s="4"/>
      <c r="B37" s="29">
        <v>23</v>
      </c>
      <c r="C37" s="30"/>
      <c r="D37" s="64" t="s">
        <v>80</v>
      </c>
      <c r="E37" s="33"/>
      <c r="F37" s="32">
        <v>318.27245879363505</v>
      </c>
      <c r="G37" s="32">
        <v>318.27245879363505</v>
      </c>
      <c r="H37" s="32">
        <v>0</v>
      </c>
      <c r="I37" s="32">
        <f t="shared" si="1"/>
        <v>318.27245879363505</v>
      </c>
      <c r="J37" s="32">
        <v>0</v>
      </c>
      <c r="K37" s="32">
        <v>0</v>
      </c>
      <c r="L37" s="32">
        <f t="shared" si="2"/>
        <v>0</v>
      </c>
      <c r="M37" s="32">
        <f t="shared" si="3"/>
        <v>0</v>
      </c>
      <c r="N37" s="32">
        <f t="shared" si="4"/>
        <v>0</v>
      </c>
      <c r="O37" s="32"/>
      <c r="P37" s="9"/>
    </row>
    <row r="38" spans="1:16" ht="27" customHeight="1">
      <c r="A38" s="4"/>
      <c r="B38" s="29">
        <v>24</v>
      </c>
      <c r="C38" s="30"/>
      <c r="D38" s="64" t="s">
        <v>81</v>
      </c>
      <c r="E38" s="33"/>
      <c r="F38" s="32">
        <v>577.07343626532</v>
      </c>
      <c r="G38" s="32">
        <v>577.07343626532</v>
      </c>
      <c r="H38" s="32">
        <v>0</v>
      </c>
      <c r="I38" s="32">
        <f t="shared" si="1"/>
        <v>577.07343626532</v>
      </c>
      <c r="J38" s="32">
        <v>0</v>
      </c>
      <c r="K38" s="32">
        <v>0</v>
      </c>
      <c r="L38" s="32">
        <f t="shared" si="2"/>
        <v>0</v>
      </c>
      <c r="M38" s="32">
        <f t="shared" si="3"/>
        <v>0</v>
      </c>
      <c r="N38" s="32">
        <f t="shared" si="4"/>
        <v>0</v>
      </c>
      <c r="O38" s="32"/>
      <c r="P38" s="9"/>
    </row>
    <row r="39" spans="1:16" ht="27" customHeight="1">
      <c r="A39" s="4"/>
      <c r="B39" s="29">
        <v>25</v>
      </c>
      <c r="C39" s="30"/>
      <c r="D39" s="70" t="s">
        <v>227</v>
      </c>
      <c r="E39" s="33"/>
      <c r="F39" s="32">
        <v>1718.5300445381547</v>
      </c>
      <c r="G39" s="32">
        <v>1546.11371384019</v>
      </c>
      <c r="H39" s="32">
        <v>80.88007095331498</v>
      </c>
      <c r="I39" s="32">
        <f t="shared" si="1"/>
        <v>1626.993784793505</v>
      </c>
      <c r="J39" s="32">
        <v>0</v>
      </c>
      <c r="K39" s="32">
        <v>20.483866496</v>
      </c>
      <c r="L39" s="32">
        <f t="shared" si="2"/>
        <v>20.483866496</v>
      </c>
      <c r="M39" s="32">
        <f t="shared" si="3"/>
        <v>71.05239324864966</v>
      </c>
      <c r="N39" s="32">
        <f t="shared" si="4"/>
        <v>91.53625974464967</v>
      </c>
      <c r="O39" s="32"/>
      <c r="P39" s="9"/>
    </row>
    <row r="40" spans="1:16" ht="27" customHeight="1">
      <c r="A40" s="4"/>
      <c r="B40" s="29">
        <v>26</v>
      </c>
      <c r="C40" s="30"/>
      <c r="D40" s="64" t="s">
        <v>228</v>
      </c>
      <c r="E40" s="33"/>
      <c r="F40" s="32">
        <v>1501.3887429252047</v>
      </c>
      <c r="G40" s="32">
        <v>1133.4587860188947</v>
      </c>
      <c r="H40" s="32">
        <v>45.931812868834996</v>
      </c>
      <c r="I40" s="32">
        <f t="shared" si="1"/>
        <v>1179.3905988877298</v>
      </c>
      <c r="J40" s="32">
        <v>0</v>
      </c>
      <c r="K40" s="32">
        <v>138.54119113997498</v>
      </c>
      <c r="L40" s="32">
        <f t="shared" si="2"/>
        <v>138.54119113997498</v>
      </c>
      <c r="M40" s="32">
        <f t="shared" si="3"/>
        <v>183.45695289749997</v>
      </c>
      <c r="N40" s="32">
        <f t="shared" si="4"/>
        <v>321.99814403747496</v>
      </c>
      <c r="O40" s="32"/>
      <c r="P40" s="9"/>
    </row>
    <row r="41" spans="1:16" ht="27" customHeight="1">
      <c r="A41" s="4"/>
      <c r="B41" s="29">
        <v>27</v>
      </c>
      <c r="C41" s="30"/>
      <c r="D41" s="64" t="s">
        <v>82</v>
      </c>
      <c r="E41" s="33"/>
      <c r="F41" s="32">
        <v>1594.504760512235</v>
      </c>
      <c r="G41" s="32">
        <v>1497.66646947098</v>
      </c>
      <c r="H41" s="32">
        <v>32.279525282475</v>
      </c>
      <c r="I41" s="32">
        <f t="shared" si="1"/>
        <v>1529.9459947534551</v>
      </c>
      <c r="J41" s="32">
        <v>0</v>
      </c>
      <c r="K41" s="32">
        <v>32.279240476305006</v>
      </c>
      <c r="L41" s="32">
        <f t="shared" si="2"/>
        <v>32.279240476305006</v>
      </c>
      <c r="M41" s="32">
        <f t="shared" si="3"/>
        <v>32.27952528247482</v>
      </c>
      <c r="N41" s="32">
        <f t="shared" si="4"/>
        <v>64.55876575877983</v>
      </c>
      <c r="O41" s="32"/>
      <c r="P41" s="9"/>
    </row>
    <row r="42" spans="1:16" ht="27" customHeight="1">
      <c r="A42" s="4"/>
      <c r="B42" s="29">
        <v>28</v>
      </c>
      <c r="C42" s="30"/>
      <c r="D42" s="67" t="s">
        <v>221</v>
      </c>
      <c r="E42" s="33"/>
      <c r="F42" s="32">
        <v>4364.438810260979</v>
      </c>
      <c r="G42" s="32">
        <v>4240.868374372755</v>
      </c>
      <c r="H42" s="32">
        <v>52.970789776014996</v>
      </c>
      <c r="I42" s="32">
        <f t="shared" si="1"/>
        <v>4293.839164148771</v>
      </c>
      <c r="J42" s="32">
        <v>0</v>
      </c>
      <c r="K42" s="32">
        <v>23.479067720064997</v>
      </c>
      <c r="L42" s="32">
        <f t="shared" si="2"/>
        <v>23.479067720064997</v>
      </c>
      <c r="M42" s="32">
        <f t="shared" si="3"/>
        <v>47.12057839214358</v>
      </c>
      <c r="N42" s="32">
        <f t="shared" si="4"/>
        <v>70.59964611220857</v>
      </c>
      <c r="O42" s="32"/>
      <c r="P42" s="9"/>
    </row>
    <row r="43" spans="1:16" ht="27" customHeight="1">
      <c r="A43" s="4"/>
      <c r="B43" s="29">
        <v>29</v>
      </c>
      <c r="C43" s="30"/>
      <c r="D43" s="64" t="s">
        <v>83</v>
      </c>
      <c r="E43" s="33"/>
      <c r="F43" s="32">
        <v>583.55473313875</v>
      </c>
      <c r="G43" s="32">
        <v>578.0104957707849</v>
      </c>
      <c r="H43" s="32">
        <v>5.544237367964999</v>
      </c>
      <c r="I43" s="32">
        <f t="shared" si="1"/>
        <v>583.55473313875</v>
      </c>
      <c r="J43" s="32">
        <v>0</v>
      </c>
      <c r="K43" s="32">
        <v>0</v>
      </c>
      <c r="L43" s="32">
        <f t="shared" si="2"/>
        <v>0</v>
      </c>
      <c r="M43" s="32">
        <f t="shared" si="3"/>
        <v>0</v>
      </c>
      <c r="N43" s="32">
        <f t="shared" si="4"/>
        <v>0</v>
      </c>
      <c r="O43" s="32"/>
      <c r="P43" s="9"/>
    </row>
    <row r="44" spans="1:16" ht="27" customHeight="1">
      <c r="A44" s="4"/>
      <c r="B44" s="29">
        <v>30</v>
      </c>
      <c r="C44" s="30"/>
      <c r="D44" s="64" t="s">
        <v>202</v>
      </c>
      <c r="E44" s="33"/>
      <c r="F44" s="32">
        <v>1722.0544934312547</v>
      </c>
      <c r="G44" s="32">
        <v>1624.7137606306096</v>
      </c>
      <c r="H44" s="32">
        <v>42.474878729825</v>
      </c>
      <c r="I44" s="32">
        <f t="shared" si="1"/>
        <v>1667.1886393604345</v>
      </c>
      <c r="J44" s="32">
        <v>0</v>
      </c>
      <c r="K44" s="32">
        <v>12.390975340995</v>
      </c>
      <c r="L44" s="32">
        <f t="shared" si="2"/>
        <v>12.390975340995</v>
      </c>
      <c r="M44" s="32">
        <f t="shared" si="3"/>
        <v>42.47487872982521</v>
      </c>
      <c r="N44" s="32">
        <f t="shared" si="4"/>
        <v>54.865854070820205</v>
      </c>
      <c r="O44" s="32"/>
      <c r="P44" s="9"/>
    </row>
    <row r="45" spans="1:16" ht="54" customHeight="1">
      <c r="A45" s="4"/>
      <c r="B45" s="29">
        <v>31</v>
      </c>
      <c r="C45" s="30"/>
      <c r="D45" s="65" t="s">
        <v>231</v>
      </c>
      <c r="E45" s="33"/>
      <c r="F45" s="32">
        <v>3602.985956535875</v>
      </c>
      <c r="G45" s="32">
        <v>3118.8480964109704</v>
      </c>
      <c r="H45" s="32">
        <v>180.149297597955</v>
      </c>
      <c r="I45" s="32">
        <f t="shared" si="1"/>
        <v>3298.9973940089253</v>
      </c>
      <c r="J45" s="32">
        <v>0</v>
      </c>
      <c r="K45" s="32">
        <v>123.83926440593498</v>
      </c>
      <c r="L45" s="32">
        <f t="shared" si="2"/>
        <v>123.83926440593498</v>
      </c>
      <c r="M45" s="32">
        <f t="shared" si="3"/>
        <v>180.14929812101488</v>
      </c>
      <c r="N45" s="32">
        <f t="shared" si="4"/>
        <v>303.98856252694986</v>
      </c>
      <c r="O45" s="32"/>
      <c r="P45" s="9"/>
    </row>
    <row r="46" spans="1:16" ht="27" customHeight="1">
      <c r="A46" s="4"/>
      <c r="B46" s="29">
        <v>32</v>
      </c>
      <c r="C46" s="30"/>
      <c r="D46" s="64" t="s">
        <v>84</v>
      </c>
      <c r="E46" s="33"/>
      <c r="F46" s="32">
        <v>840.8182013703749</v>
      </c>
      <c r="G46" s="32">
        <v>840.8182013703749</v>
      </c>
      <c r="H46" s="32">
        <v>0</v>
      </c>
      <c r="I46" s="32">
        <f t="shared" si="1"/>
        <v>840.8182013703749</v>
      </c>
      <c r="J46" s="32">
        <v>0</v>
      </c>
      <c r="K46" s="32">
        <v>0</v>
      </c>
      <c r="L46" s="32">
        <f t="shared" si="2"/>
        <v>0</v>
      </c>
      <c r="M46" s="32">
        <f t="shared" si="3"/>
        <v>0</v>
      </c>
      <c r="N46" s="32">
        <f t="shared" si="4"/>
        <v>0</v>
      </c>
      <c r="O46" s="32"/>
      <c r="P46" s="9"/>
    </row>
    <row r="47" spans="1:16" ht="27" customHeight="1">
      <c r="A47" s="4"/>
      <c r="B47" s="29">
        <v>33</v>
      </c>
      <c r="C47" s="30"/>
      <c r="D47" s="64" t="s">
        <v>203</v>
      </c>
      <c r="E47" s="33"/>
      <c r="F47" s="32">
        <v>1014.649606431195</v>
      </c>
      <c r="G47" s="32">
        <v>956.946952926765</v>
      </c>
      <c r="H47" s="32">
        <v>48.94123256364499</v>
      </c>
      <c r="I47" s="32">
        <f t="shared" si="1"/>
        <v>1005.88818549041</v>
      </c>
      <c r="J47" s="32">
        <v>0</v>
      </c>
      <c r="K47" s="32">
        <v>5.840947206679999</v>
      </c>
      <c r="L47" s="32">
        <f t="shared" si="2"/>
        <v>5.840947206679999</v>
      </c>
      <c r="M47" s="32">
        <f t="shared" si="3"/>
        <v>2.920473734105002</v>
      </c>
      <c r="N47" s="32">
        <f t="shared" si="4"/>
        <v>8.761420940785001</v>
      </c>
      <c r="O47" s="32"/>
      <c r="P47" s="9"/>
    </row>
    <row r="48" spans="1:16" ht="27" customHeight="1">
      <c r="A48" s="4"/>
      <c r="B48" s="29">
        <v>34</v>
      </c>
      <c r="C48" s="30"/>
      <c r="D48" s="64" t="s">
        <v>188</v>
      </c>
      <c r="E48" s="33"/>
      <c r="F48" s="32">
        <v>947.9797238293102</v>
      </c>
      <c r="G48" s="32">
        <v>947.9797238293102</v>
      </c>
      <c r="H48" s="32">
        <v>0</v>
      </c>
      <c r="I48" s="32">
        <f t="shared" si="1"/>
        <v>947.9797238293102</v>
      </c>
      <c r="J48" s="32">
        <v>0</v>
      </c>
      <c r="K48" s="32">
        <v>0</v>
      </c>
      <c r="L48" s="32">
        <f t="shared" si="2"/>
        <v>0</v>
      </c>
      <c r="M48" s="32">
        <f t="shared" si="3"/>
        <v>0</v>
      </c>
      <c r="N48" s="32">
        <f t="shared" si="4"/>
        <v>0</v>
      </c>
      <c r="O48" s="32"/>
      <c r="P48" s="9"/>
    </row>
    <row r="49" spans="1:16" ht="27" customHeight="1">
      <c r="A49" s="4"/>
      <c r="B49" s="29">
        <v>35</v>
      </c>
      <c r="C49" s="30"/>
      <c r="D49" s="64" t="s">
        <v>85</v>
      </c>
      <c r="E49" s="33"/>
      <c r="F49" s="32">
        <v>529.5650766194451</v>
      </c>
      <c r="G49" s="32">
        <v>529.5650766194451</v>
      </c>
      <c r="H49" s="32">
        <v>0</v>
      </c>
      <c r="I49" s="32">
        <f t="shared" si="1"/>
        <v>529.5650766194451</v>
      </c>
      <c r="J49" s="32">
        <v>0</v>
      </c>
      <c r="K49" s="32">
        <v>0</v>
      </c>
      <c r="L49" s="32">
        <f t="shared" si="2"/>
        <v>0</v>
      </c>
      <c r="M49" s="32">
        <f t="shared" si="3"/>
        <v>0</v>
      </c>
      <c r="N49" s="32">
        <f t="shared" si="4"/>
        <v>0</v>
      </c>
      <c r="O49" s="32"/>
      <c r="P49" s="9"/>
    </row>
    <row r="50" spans="1:16" ht="27" customHeight="1">
      <c r="A50" s="4"/>
      <c r="B50" s="29">
        <v>36</v>
      </c>
      <c r="C50" s="30"/>
      <c r="D50" s="64" t="s">
        <v>86</v>
      </c>
      <c r="E50" s="33"/>
      <c r="F50" s="32">
        <v>112.30515458038501</v>
      </c>
      <c r="G50" s="32">
        <v>106.398765767925</v>
      </c>
      <c r="H50" s="32">
        <v>5.9063888124599995</v>
      </c>
      <c r="I50" s="32">
        <f t="shared" si="1"/>
        <v>112.305154580385</v>
      </c>
      <c r="J50" s="32">
        <v>0</v>
      </c>
      <c r="K50" s="32">
        <v>0</v>
      </c>
      <c r="L50" s="32">
        <f t="shared" si="2"/>
        <v>0</v>
      </c>
      <c r="M50" s="32"/>
      <c r="N50" s="32"/>
      <c r="O50" s="32"/>
      <c r="P50" s="9"/>
    </row>
    <row r="51" spans="1:16" ht="27" customHeight="1">
      <c r="A51" s="4"/>
      <c r="B51" s="29">
        <v>37</v>
      </c>
      <c r="C51" s="30"/>
      <c r="D51" s="64" t="s">
        <v>87</v>
      </c>
      <c r="E51" s="33"/>
      <c r="F51" s="32">
        <v>2264.5197057260198</v>
      </c>
      <c r="G51" s="32">
        <v>2264.5197057260198</v>
      </c>
      <c r="H51" s="32">
        <v>0</v>
      </c>
      <c r="I51" s="32">
        <f t="shared" si="1"/>
        <v>2264.5197057260198</v>
      </c>
      <c r="J51" s="32">
        <v>0</v>
      </c>
      <c r="K51" s="32">
        <v>0</v>
      </c>
      <c r="L51" s="32">
        <f t="shared" si="2"/>
        <v>0</v>
      </c>
      <c r="M51" s="32">
        <f t="shared" si="3"/>
        <v>0</v>
      </c>
      <c r="N51" s="32">
        <f t="shared" si="4"/>
        <v>0</v>
      </c>
      <c r="O51" s="32"/>
      <c r="P51" s="9"/>
    </row>
    <row r="52" spans="1:16" ht="27.75" customHeight="1">
      <c r="A52" s="4"/>
      <c r="B52" s="29">
        <v>38</v>
      </c>
      <c r="C52" s="30"/>
      <c r="D52" s="64" t="s">
        <v>204</v>
      </c>
      <c r="E52" s="33"/>
      <c r="F52" s="32">
        <v>1488.3470402762948</v>
      </c>
      <c r="G52" s="32">
        <v>1227.98835403347</v>
      </c>
      <c r="H52" s="32">
        <v>68.22157526766998</v>
      </c>
      <c r="I52" s="32">
        <f t="shared" si="1"/>
        <v>1296.20992930114</v>
      </c>
      <c r="J52" s="32">
        <v>0</v>
      </c>
      <c r="K52" s="32">
        <v>61.95776752683</v>
      </c>
      <c r="L52" s="32">
        <f t="shared" si="2"/>
        <v>61.95776752683</v>
      </c>
      <c r="M52" s="32">
        <f t="shared" si="3"/>
        <v>130.1793434483249</v>
      </c>
      <c r="N52" s="32">
        <f t="shared" si="4"/>
        <v>192.13711097515488</v>
      </c>
      <c r="O52" s="32"/>
      <c r="P52" s="9"/>
    </row>
    <row r="53" spans="1:16" ht="27" customHeight="1">
      <c r="A53" s="4"/>
      <c r="B53" s="29">
        <v>39</v>
      </c>
      <c r="C53" s="30"/>
      <c r="D53" s="64" t="s">
        <v>88</v>
      </c>
      <c r="E53" s="33"/>
      <c r="F53" s="32">
        <v>858.7668157918898</v>
      </c>
      <c r="G53" s="32">
        <v>746.2217095287448</v>
      </c>
      <c r="H53" s="32">
        <v>42.938341273425</v>
      </c>
      <c r="I53" s="32">
        <f t="shared" si="1"/>
        <v>789.1600508021697</v>
      </c>
      <c r="J53" s="32">
        <v>0</v>
      </c>
      <c r="K53" s="32">
        <v>34.803385110159994</v>
      </c>
      <c r="L53" s="32">
        <f t="shared" si="2"/>
        <v>34.803385110159994</v>
      </c>
      <c r="M53" s="32">
        <f t="shared" si="3"/>
        <v>34.8033798795601</v>
      </c>
      <c r="N53" s="32">
        <f t="shared" si="4"/>
        <v>69.60676498972009</v>
      </c>
      <c r="O53" s="32"/>
      <c r="P53" s="9"/>
    </row>
    <row r="54" spans="1:16" ht="27" customHeight="1">
      <c r="A54" s="4"/>
      <c r="B54" s="29">
        <v>40</v>
      </c>
      <c r="C54" s="30"/>
      <c r="D54" s="64" t="s">
        <v>205</v>
      </c>
      <c r="E54" s="33"/>
      <c r="F54" s="32">
        <v>193.56632208063</v>
      </c>
      <c r="G54" s="32">
        <v>152.36932626773498</v>
      </c>
      <c r="H54" s="32">
        <v>19.35663244344</v>
      </c>
      <c r="I54" s="32">
        <f t="shared" si="1"/>
        <v>171.72595871117497</v>
      </c>
      <c r="J54" s="32">
        <v>0</v>
      </c>
      <c r="K54" s="32">
        <v>19.356631789615</v>
      </c>
      <c r="L54" s="32">
        <f t="shared" si="2"/>
        <v>19.356631789615</v>
      </c>
      <c r="M54" s="32">
        <f t="shared" si="3"/>
        <v>2.4837315798400184</v>
      </c>
      <c r="N54" s="32">
        <f t="shared" si="4"/>
        <v>21.84036336945502</v>
      </c>
      <c r="O54" s="32"/>
      <c r="P54" s="9"/>
    </row>
    <row r="55" spans="1:16" ht="27" customHeight="1">
      <c r="A55" s="2"/>
      <c r="B55" s="29">
        <v>41</v>
      </c>
      <c r="C55" s="30"/>
      <c r="D55" s="64" t="s">
        <v>206</v>
      </c>
      <c r="E55" s="33"/>
      <c r="F55" s="32">
        <v>3233.8763543111804</v>
      </c>
      <c r="G55" s="32">
        <v>2872.7117388729403</v>
      </c>
      <c r="H55" s="32">
        <v>161.6938176371</v>
      </c>
      <c r="I55" s="32">
        <f t="shared" si="1"/>
        <v>3034.4055565100402</v>
      </c>
      <c r="J55" s="32">
        <v>0</v>
      </c>
      <c r="K55" s="32">
        <v>37.77697937945</v>
      </c>
      <c r="L55" s="32">
        <f t="shared" si="2"/>
        <v>37.77697937945</v>
      </c>
      <c r="M55" s="32">
        <f t="shared" si="3"/>
        <v>161.6938184216902</v>
      </c>
      <c r="N55" s="32">
        <f t="shared" si="4"/>
        <v>199.47079780114018</v>
      </c>
      <c r="O55" s="32"/>
      <c r="P55" s="9"/>
    </row>
    <row r="56" spans="1:16" ht="27" customHeight="1">
      <c r="A56" s="5"/>
      <c r="B56" s="29">
        <v>42</v>
      </c>
      <c r="C56" s="30"/>
      <c r="D56" s="64" t="s">
        <v>89</v>
      </c>
      <c r="E56" s="33"/>
      <c r="F56" s="32">
        <v>1404.3841178885948</v>
      </c>
      <c r="G56" s="32">
        <v>871.0163262867597</v>
      </c>
      <c r="H56" s="32">
        <v>72.58469385723</v>
      </c>
      <c r="I56" s="32">
        <f t="shared" si="1"/>
        <v>943.6010201439898</v>
      </c>
      <c r="J56" s="32">
        <v>0</v>
      </c>
      <c r="K56" s="32">
        <v>145.16938771446</v>
      </c>
      <c r="L56" s="32">
        <f t="shared" si="2"/>
        <v>145.16938771446</v>
      </c>
      <c r="M56" s="32">
        <f t="shared" si="3"/>
        <v>315.61371003014506</v>
      </c>
      <c r="N56" s="32">
        <f t="shared" si="4"/>
        <v>460.783097744605</v>
      </c>
      <c r="O56" s="32"/>
      <c r="P56" s="9"/>
    </row>
    <row r="57" spans="1:16" ht="27" customHeight="1">
      <c r="A57" s="5"/>
      <c r="B57" s="29">
        <v>43</v>
      </c>
      <c r="C57" s="30"/>
      <c r="D57" s="70" t="s">
        <v>235</v>
      </c>
      <c r="E57" s="33"/>
      <c r="F57" s="32">
        <v>572.093707740935</v>
      </c>
      <c r="G57" s="32">
        <v>499.29713783874</v>
      </c>
      <c r="H57" s="32">
        <v>28.604685393585005</v>
      </c>
      <c r="I57" s="32">
        <f t="shared" si="1"/>
        <v>527.901823232325</v>
      </c>
      <c r="J57" s="32">
        <v>0</v>
      </c>
      <c r="K57" s="32">
        <v>15.587199245789996</v>
      </c>
      <c r="L57" s="32">
        <f t="shared" si="2"/>
        <v>15.587199245789996</v>
      </c>
      <c r="M57" s="32">
        <f t="shared" si="3"/>
        <v>28.604685262819977</v>
      </c>
      <c r="N57" s="32">
        <f t="shared" si="4"/>
        <v>44.191884508609974</v>
      </c>
      <c r="O57" s="32"/>
      <c r="P57" s="9"/>
    </row>
    <row r="58" spans="1:16" ht="27" customHeight="1">
      <c r="A58" s="5"/>
      <c r="B58" s="29">
        <v>44</v>
      </c>
      <c r="C58" s="30"/>
      <c r="D58" s="64" t="s">
        <v>90</v>
      </c>
      <c r="E58" s="33"/>
      <c r="F58" s="32">
        <v>287.64377049999996</v>
      </c>
      <c r="G58" s="32">
        <v>273.261581975</v>
      </c>
      <c r="H58" s="32">
        <v>14.382188524999998</v>
      </c>
      <c r="I58" s="32">
        <f t="shared" si="1"/>
        <v>287.6437705</v>
      </c>
      <c r="J58" s="32">
        <v>0</v>
      </c>
      <c r="K58" s="32">
        <v>0</v>
      </c>
      <c r="L58" s="32">
        <f t="shared" si="2"/>
        <v>0</v>
      </c>
      <c r="M58" s="32"/>
      <c r="N58" s="32"/>
      <c r="O58" s="32"/>
      <c r="P58" s="9"/>
    </row>
    <row r="59" spans="1:16" ht="27.75" customHeight="1">
      <c r="A59" s="5"/>
      <c r="B59" s="29">
        <v>45</v>
      </c>
      <c r="C59" s="30"/>
      <c r="D59" s="64" t="s">
        <v>207</v>
      </c>
      <c r="E59" s="33"/>
      <c r="F59" s="32">
        <v>749.1992464935498</v>
      </c>
      <c r="G59" s="32">
        <v>616.2209844014047</v>
      </c>
      <c r="H59" s="32">
        <v>37.459962128529995</v>
      </c>
      <c r="I59" s="32">
        <f t="shared" si="1"/>
        <v>653.6809465299348</v>
      </c>
      <c r="J59" s="32">
        <v>0</v>
      </c>
      <c r="K59" s="32">
        <v>58.058337835085</v>
      </c>
      <c r="L59" s="32">
        <f t="shared" si="2"/>
        <v>58.058337835085</v>
      </c>
      <c r="M59" s="32">
        <f t="shared" si="3"/>
        <v>37.45996212853005</v>
      </c>
      <c r="N59" s="32">
        <f t="shared" si="4"/>
        <v>95.51829996361505</v>
      </c>
      <c r="O59" s="32"/>
      <c r="P59" s="9"/>
    </row>
    <row r="60" spans="1:16" ht="27" customHeight="1">
      <c r="A60" s="5"/>
      <c r="B60" s="29">
        <v>46</v>
      </c>
      <c r="C60" s="30"/>
      <c r="D60" s="64" t="s">
        <v>91</v>
      </c>
      <c r="E60" s="33"/>
      <c r="F60" s="32">
        <v>279.858356504575</v>
      </c>
      <c r="G60" s="32">
        <v>265.86543328529</v>
      </c>
      <c r="H60" s="32">
        <v>13.992923219284998</v>
      </c>
      <c r="I60" s="32">
        <f t="shared" si="1"/>
        <v>279.858356504575</v>
      </c>
      <c r="J60" s="32">
        <v>0</v>
      </c>
      <c r="K60" s="32">
        <v>0</v>
      </c>
      <c r="L60" s="32">
        <f t="shared" si="2"/>
        <v>0</v>
      </c>
      <c r="M60" s="32">
        <f t="shared" si="3"/>
        <v>0</v>
      </c>
      <c r="N60" s="32">
        <f t="shared" si="4"/>
        <v>0</v>
      </c>
      <c r="O60" s="32"/>
      <c r="P60" s="9"/>
    </row>
    <row r="61" spans="1:16" ht="27" customHeight="1">
      <c r="A61" s="5"/>
      <c r="B61" s="29">
        <v>47</v>
      </c>
      <c r="C61" s="30"/>
      <c r="D61" s="64" t="s">
        <v>208</v>
      </c>
      <c r="E61" s="33"/>
      <c r="F61" s="32">
        <v>585.815679734265</v>
      </c>
      <c r="G61" s="32">
        <v>528.23706847042</v>
      </c>
      <c r="H61" s="32">
        <v>47.7133998197</v>
      </c>
      <c r="I61" s="32">
        <f t="shared" si="1"/>
        <v>575.95046829012</v>
      </c>
      <c r="J61" s="32">
        <v>0</v>
      </c>
      <c r="K61" s="32">
        <v>9.865211444144999</v>
      </c>
      <c r="L61" s="32">
        <f t="shared" si="2"/>
        <v>9.865211444144999</v>
      </c>
      <c r="M61" s="32"/>
      <c r="N61" s="32">
        <f t="shared" si="4"/>
        <v>9.865211444144999</v>
      </c>
      <c r="O61" s="32"/>
      <c r="P61" s="9"/>
    </row>
    <row r="62" spans="1:16" ht="27" customHeight="1">
      <c r="A62" s="5"/>
      <c r="B62" s="29">
        <v>48</v>
      </c>
      <c r="C62" s="30"/>
      <c r="D62" s="64" t="s">
        <v>92</v>
      </c>
      <c r="E62" s="33"/>
      <c r="F62" s="32">
        <v>732.3083745959999</v>
      </c>
      <c r="G62" s="32">
        <v>492.73115049</v>
      </c>
      <c r="H62" s="32">
        <v>14.125032614250001</v>
      </c>
      <c r="I62" s="32">
        <f t="shared" si="1"/>
        <v>506.85618310425</v>
      </c>
      <c r="J62" s="32">
        <v>0</v>
      </c>
      <c r="K62" s="32">
        <v>67.58082441389999</v>
      </c>
      <c r="L62" s="32">
        <f t="shared" si="2"/>
        <v>67.58082441389999</v>
      </c>
      <c r="M62" s="32">
        <f t="shared" si="3"/>
        <v>157.8713670778499</v>
      </c>
      <c r="N62" s="32">
        <f t="shared" si="4"/>
        <v>225.4521914917499</v>
      </c>
      <c r="O62" s="32"/>
      <c r="P62" s="9"/>
    </row>
    <row r="63" spans="1:16" ht="27" customHeight="1">
      <c r="A63" s="5"/>
      <c r="B63" s="29">
        <v>49</v>
      </c>
      <c r="C63" s="30"/>
      <c r="D63" s="64" t="s">
        <v>93</v>
      </c>
      <c r="E63" s="33"/>
      <c r="F63" s="32">
        <v>1658.8322096550296</v>
      </c>
      <c r="G63" s="32">
        <v>1244.1241570451245</v>
      </c>
      <c r="H63" s="32">
        <v>82.941610469675</v>
      </c>
      <c r="I63" s="32">
        <f t="shared" si="1"/>
        <v>1327.0657675147995</v>
      </c>
      <c r="J63" s="32">
        <v>0</v>
      </c>
      <c r="K63" s="32">
        <v>165.88322093935</v>
      </c>
      <c r="L63" s="32">
        <f t="shared" si="2"/>
        <v>165.88322093935</v>
      </c>
      <c r="M63" s="32">
        <f t="shared" si="3"/>
        <v>165.8832212008801</v>
      </c>
      <c r="N63" s="32">
        <f t="shared" si="4"/>
        <v>331.7664421402301</v>
      </c>
      <c r="O63" s="32"/>
      <c r="P63" s="9"/>
    </row>
    <row r="64" spans="1:16" ht="27" customHeight="1">
      <c r="A64" s="5"/>
      <c r="B64" s="29">
        <v>50</v>
      </c>
      <c r="C64" s="30"/>
      <c r="D64" s="68" t="s">
        <v>209</v>
      </c>
      <c r="E64" s="33"/>
      <c r="F64" s="32">
        <v>1993.8035932795447</v>
      </c>
      <c r="G64" s="32">
        <v>1463.4561968712649</v>
      </c>
      <c r="H64" s="32">
        <v>83.58515838679499</v>
      </c>
      <c r="I64" s="32">
        <f t="shared" si="1"/>
        <v>1547.0413552580599</v>
      </c>
      <c r="J64" s="32">
        <v>0</v>
      </c>
      <c r="K64" s="32">
        <v>199.380358765665</v>
      </c>
      <c r="L64" s="32">
        <f t="shared" si="2"/>
        <v>199.380358765665</v>
      </c>
      <c r="M64" s="32">
        <f t="shared" si="3"/>
        <v>247.3818792558198</v>
      </c>
      <c r="N64" s="32">
        <f t="shared" si="4"/>
        <v>446.7622380214848</v>
      </c>
      <c r="O64" s="32"/>
      <c r="P64" s="9"/>
    </row>
    <row r="65" spans="1:16" ht="27" customHeight="1">
      <c r="A65" s="5"/>
      <c r="B65" s="29">
        <v>51</v>
      </c>
      <c r="C65" s="30"/>
      <c r="D65" s="67" t="s">
        <v>222</v>
      </c>
      <c r="E65" s="33"/>
      <c r="F65" s="32">
        <v>374.30609897422494</v>
      </c>
      <c r="G65" s="32">
        <v>256.83941080542</v>
      </c>
      <c r="H65" s="32">
        <v>38.143840063889996</v>
      </c>
      <c r="I65" s="32">
        <f t="shared" si="1"/>
        <v>294.98325086931004</v>
      </c>
      <c r="J65" s="32">
        <v>0</v>
      </c>
      <c r="K65" s="32">
        <v>38.14384032541999</v>
      </c>
      <c r="L65" s="32">
        <f t="shared" si="2"/>
        <v>38.14384032541999</v>
      </c>
      <c r="M65" s="32">
        <f t="shared" si="3"/>
        <v>41.17900777949491</v>
      </c>
      <c r="N65" s="32">
        <f t="shared" si="4"/>
        <v>79.3228481049149</v>
      </c>
      <c r="O65" s="32"/>
      <c r="P65" s="9"/>
    </row>
    <row r="66" spans="1:16" ht="27" customHeight="1">
      <c r="A66" s="5"/>
      <c r="B66" s="29">
        <v>52</v>
      </c>
      <c r="C66" s="30"/>
      <c r="D66" s="64" t="s">
        <v>210</v>
      </c>
      <c r="E66" s="33"/>
      <c r="F66" s="32">
        <v>359.81458384791495</v>
      </c>
      <c r="G66" s="32">
        <v>282.546978009255</v>
      </c>
      <c r="H66" s="32">
        <v>13.182027616529995</v>
      </c>
      <c r="I66" s="32">
        <f t="shared" si="1"/>
        <v>295.72900562578496</v>
      </c>
      <c r="J66" s="32">
        <v>0</v>
      </c>
      <c r="K66" s="32">
        <v>36.021137180254996</v>
      </c>
      <c r="L66" s="32">
        <f t="shared" si="2"/>
        <v>36.021137180254996</v>
      </c>
      <c r="M66" s="32">
        <f t="shared" si="3"/>
        <v>28.064441041874986</v>
      </c>
      <c r="N66" s="32">
        <f t="shared" si="4"/>
        <v>64.08557822212998</v>
      </c>
      <c r="O66" s="32"/>
      <c r="P66" s="9"/>
    </row>
    <row r="67" spans="1:16" ht="27.75" customHeight="1">
      <c r="A67" s="5"/>
      <c r="B67" s="29">
        <v>53</v>
      </c>
      <c r="C67" s="30"/>
      <c r="D67" s="64" t="s">
        <v>211</v>
      </c>
      <c r="E67" s="33"/>
      <c r="F67" s="32">
        <v>217.976789404665</v>
      </c>
      <c r="G67" s="32">
        <v>164.0315715399</v>
      </c>
      <c r="H67" s="32">
        <v>21.820073479759994</v>
      </c>
      <c r="I67" s="32">
        <f t="shared" si="1"/>
        <v>185.85164501966</v>
      </c>
      <c r="J67" s="32">
        <v>0</v>
      </c>
      <c r="K67" s="32">
        <v>21.820073479759994</v>
      </c>
      <c r="L67" s="32">
        <f t="shared" si="2"/>
        <v>21.820073479759994</v>
      </c>
      <c r="M67" s="32">
        <f t="shared" si="3"/>
        <v>10.305070905245007</v>
      </c>
      <c r="N67" s="32">
        <f t="shared" si="4"/>
        <v>32.125144385005</v>
      </c>
      <c r="O67" s="32"/>
      <c r="P67" s="9"/>
    </row>
    <row r="68" spans="1:16" ht="27" customHeight="1">
      <c r="A68" s="5"/>
      <c r="B68" s="29">
        <v>54</v>
      </c>
      <c r="C68" s="30"/>
      <c r="D68" s="64" t="s">
        <v>94</v>
      </c>
      <c r="E68" s="33"/>
      <c r="F68" s="32">
        <v>339.840186160875</v>
      </c>
      <c r="G68" s="32">
        <v>253.7044365728</v>
      </c>
      <c r="H68" s="32">
        <v>34.62847436922</v>
      </c>
      <c r="I68" s="32">
        <f t="shared" si="1"/>
        <v>288.33291094202</v>
      </c>
      <c r="J68" s="32">
        <v>0</v>
      </c>
      <c r="K68" s="32">
        <v>34.628474107689996</v>
      </c>
      <c r="L68" s="32">
        <f t="shared" si="2"/>
        <v>34.628474107689996</v>
      </c>
      <c r="M68" s="32">
        <f t="shared" si="3"/>
        <v>16.878801111165004</v>
      </c>
      <c r="N68" s="32">
        <f t="shared" si="4"/>
        <v>51.507275218855</v>
      </c>
      <c r="O68" s="32"/>
      <c r="P68" s="9"/>
    </row>
    <row r="69" spans="1:16" ht="54" customHeight="1">
      <c r="A69" s="5"/>
      <c r="B69" s="29">
        <v>55</v>
      </c>
      <c r="C69" s="30"/>
      <c r="D69" s="65" t="s">
        <v>95</v>
      </c>
      <c r="E69" s="33"/>
      <c r="F69" s="32">
        <v>276.944923027305</v>
      </c>
      <c r="G69" s="32">
        <v>235.40314659251501</v>
      </c>
      <c r="H69" s="32">
        <v>27.694493649609996</v>
      </c>
      <c r="I69" s="32">
        <f t="shared" si="1"/>
        <v>263.097640242125</v>
      </c>
      <c r="J69" s="32">
        <v>0</v>
      </c>
      <c r="K69" s="32">
        <v>13.847282785179999</v>
      </c>
      <c r="L69" s="32">
        <f t="shared" si="2"/>
        <v>13.847282785179999</v>
      </c>
      <c r="M69" s="32"/>
      <c r="N69" s="32">
        <f t="shared" si="4"/>
        <v>13.847282785179999</v>
      </c>
      <c r="O69" s="32"/>
      <c r="P69" s="9"/>
    </row>
    <row r="70" spans="1:16" ht="54" customHeight="1">
      <c r="A70" s="5"/>
      <c r="B70" s="29">
        <v>57</v>
      </c>
      <c r="C70" s="30"/>
      <c r="D70" s="65" t="s">
        <v>96</v>
      </c>
      <c r="E70" s="33"/>
      <c r="F70" s="32">
        <v>179.91442927380498</v>
      </c>
      <c r="G70" s="32">
        <v>75.75344390475998</v>
      </c>
      <c r="H70" s="32">
        <v>18.93836097619</v>
      </c>
      <c r="I70" s="32">
        <f t="shared" si="1"/>
        <v>94.69180488094997</v>
      </c>
      <c r="J70" s="32">
        <v>0</v>
      </c>
      <c r="K70" s="32">
        <v>18.93836097619</v>
      </c>
      <c r="L70" s="32">
        <f t="shared" si="2"/>
        <v>18.93836097619</v>
      </c>
      <c r="M70" s="32">
        <f t="shared" si="3"/>
        <v>66.28426341666501</v>
      </c>
      <c r="N70" s="32">
        <f t="shared" si="4"/>
        <v>85.22262439285501</v>
      </c>
      <c r="O70" s="32"/>
      <c r="P70" s="9"/>
    </row>
    <row r="71" spans="1:16" ht="27.75" customHeight="1">
      <c r="A71" s="5"/>
      <c r="B71" s="29">
        <v>58</v>
      </c>
      <c r="C71" s="30"/>
      <c r="D71" s="64" t="s">
        <v>196</v>
      </c>
      <c r="E71" s="33"/>
      <c r="F71" s="32">
        <v>1019.7101618481998</v>
      </c>
      <c r="G71" s="32">
        <v>909.5099849557</v>
      </c>
      <c r="H71" s="32">
        <v>50.848108730134996</v>
      </c>
      <c r="I71" s="32">
        <f t="shared" si="1"/>
        <v>960.358093685835</v>
      </c>
      <c r="J71" s="32">
        <v>0</v>
      </c>
      <c r="K71" s="32">
        <v>8.503958516874999</v>
      </c>
      <c r="L71" s="32">
        <f t="shared" si="2"/>
        <v>8.503958516874999</v>
      </c>
      <c r="M71" s="32">
        <f t="shared" si="3"/>
        <v>50.84810964548984</v>
      </c>
      <c r="N71" s="32">
        <f t="shared" si="4"/>
        <v>59.352068162364844</v>
      </c>
      <c r="O71" s="32"/>
      <c r="P71" s="9"/>
    </row>
    <row r="72" spans="1:16" ht="54" customHeight="1">
      <c r="A72" s="5"/>
      <c r="B72" s="29">
        <v>59</v>
      </c>
      <c r="C72" s="30"/>
      <c r="D72" s="65" t="s">
        <v>223</v>
      </c>
      <c r="E72" s="33"/>
      <c r="F72" s="32">
        <v>396.121493420755</v>
      </c>
      <c r="G72" s="32">
        <v>253.97117625039996</v>
      </c>
      <c r="H72" s="32">
        <v>41.927959217159994</v>
      </c>
      <c r="I72" s="32">
        <f t="shared" si="1"/>
        <v>295.89913546756</v>
      </c>
      <c r="J72" s="32">
        <v>0</v>
      </c>
      <c r="K72" s="32">
        <v>41.927959217159994</v>
      </c>
      <c r="L72" s="32">
        <f t="shared" si="2"/>
        <v>41.927959217159994</v>
      </c>
      <c r="M72" s="32">
        <f t="shared" si="3"/>
        <v>58.294398736035006</v>
      </c>
      <c r="N72" s="32">
        <f t="shared" si="4"/>
        <v>100.222357953195</v>
      </c>
      <c r="O72" s="32"/>
      <c r="P72" s="9"/>
    </row>
    <row r="73" spans="1:16" ht="54" customHeight="1">
      <c r="A73" s="5"/>
      <c r="B73" s="29">
        <v>60</v>
      </c>
      <c r="C73" s="30"/>
      <c r="D73" s="65" t="s">
        <v>197</v>
      </c>
      <c r="E73" s="33"/>
      <c r="F73" s="32">
        <v>1482.3574776009946</v>
      </c>
      <c r="G73" s="32">
        <v>1070.5919968333098</v>
      </c>
      <c r="H73" s="32">
        <v>149.83936494514992</v>
      </c>
      <c r="I73" s="32">
        <f t="shared" si="1"/>
        <v>1220.4313617784599</v>
      </c>
      <c r="J73" s="32">
        <v>0</v>
      </c>
      <c r="K73" s="32">
        <v>149.83936638356496</v>
      </c>
      <c r="L73" s="32">
        <f t="shared" si="2"/>
        <v>149.83936638356496</v>
      </c>
      <c r="M73" s="32">
        <f t="shared" si="3"/>
        <v>112.08674943896975</v>
      </c>
      <c r="N73" s="32">
        <f t="shared" si="4"/>
        <v>261.9261158225347</v>
      </c>
      <c r="O73" s="32"/>
      <c r="P73" s="9"/>
    </row>
    <row r="74" spans="1:16" ht="27" customHeight="1">
      <c r="A74" s="5"/>
      <c r="B74" s="29">
        <v>61</v>
      </c>
      <c r="C74" s="30"/>
      <c r="D74" s="64" t="s">
        <v>97</v>
      </c>
      <c r="E74" s="33"/>
      <c r="F74" s="32">
        <v>1006.7293854896199</v>
      </c>
      <c r="G74" s="32">
        <v>741.8005999308099</v>
      </c>
      <c r="H74" s="32">
        <v>52.985757137915</v>
      </c>
      <c r="I74" s="32">
        <f t="shared" si="1"/>
        <v>794.7863570687249</v>
      </c>
      <c r="J74" s="32">
        <v>0</v>
      </c>
      <c r="K74" s="32">
        <v>105.97151427583</v>
      </c>
      <c r="L74" s="32">
        <f t="shared" si="2"/>
        <v>105.97151427583</v>
      </c>
      <c r="M74" s="32">
        <f t="shared" si="3"/>
        <v>105.97151414506496</v>
      </c>
      <c r="N74" s="32">
        <f t="shared" si="4"/>
        <v>211.94302842089496</v>
      </c>
      <c r="O74" s="32"/>
      <c r="P74" s="9"/>
    </row>
    <row r="75" spans="1:16" ht="27" customHeight="1">
      <c r="A75" s="5"/>
      <c r="B75" s="29">
        <v>63</v>
      </c>
      <c r="C75" s="30"/>
      <c r="D75" s="64" t="s">
        <v>198</v>
      </c>
      <c r="E75" s="33"/>
      <c r="F75" s="32">
        <v>10899.057561669431</v>
      </c>
      <c r="G75" s="32">
        <v>2125.280491016045</v>
      </c>
      <c r="H75" s="32">
        <v>365.57404471407995</v>
      </c>
      <c r="I75" s="32">
        <f t="shared" si="1"/>
        <v>2490.8545357301246</v>
      </c>
      <c r="J75" s="32">
        <v>0</v>
      </c>
      <c r="K75" s="32">
        <v>365.57404471407995</v>
      </c>
      <c r="L75" s="32">
        <f t="shared" si="2"/>
        <v>365.57404471407995</v>
      </c>
      <c r="M75" s="32">
        <f t="shared" si="3"/>
        <v>8042.628981225227</v>
      </c>
      <c r="N75" s="32">
        <f t="shared" si="4"/>
        <v>8408.203025939307</v>
      </c>
      <c r="O75" s="32"/>
      <c r="P75" s="9"/>
    </row>
    <row r="76" spans="1:16" ht="27" customHeight="1">
      <c r="A76" s="5"/>
      <c r="B76" s="29">
        <v>64</v>
      </c>
      <c r="C76" s="30"/>
      <c r="D76" s="64" t="s">
        <v>98</v>
      </c>
      <c r="E76" s="33"/>
      <c r="F76" s="32">
        <v>87.52656063594499</v>
      </c>
      <c r="G76" s="32">
        <v>61.77878750985501</v>
      </c>
      <c r="H76" s="32">
        <v>9.04880906571</v>
      </c>
      <c r="I76" s="32">
        <f t="shared" si="1"/>
        <v>70.82759657556501</v>
      </c>
      <c r="J76" s="32">
        <v>0</v>
      </c>
      <c r="K76" s="32">
        <v>9.04880906571</v>
      </c>
      <c r="L76" s="32">
        <f t="shared" si="2"/>
        <v>9.04880906571</v>
      </c>
      <c r="M76" s="32">
        <f t="shared" si="3"/>
        <v>7.650154994669979</v>
      </c>
      <c r="N76" s="32">
        <f t="shared" si="4"/>
        <v>16.69896406037998</v>
      </c>
      <c r="O76" s="32"/>
      <c r="P76" s="9"/>
    </row>
    <row r="77" spans="1:16" ht="54" customHeight="1">
      <c r="A77" s="5"/>
      <c r="B77" s="29">
        <v>65</v>
      </c>
      <c r="C77" s="30"/>
      <c r="D77" s="65" t="s">
        <v>236</v>
      </c>
      <c r="E77" s="33"/>
      <c r="F77" s="32">
        <v>893.327891918635</v>
      </c>
      <c r="G77" s="32">
        <v>572.0143649002999</v>
      </c>
      <c r="H77" s="32">
        <v>45.901932543275</v>
      </c>
      <c r="I77" s="32">
        <f t="shared" si="1"/>
        <v>617.916297443575</v>
      </c>
      <c r="J77" s="32">
        <v>0</v>
      </c>
      <c r="K77" s="32">
        <v>91.80386508655</v>
      </c>
      <c r="L77" s="32">
        <f t="shared" si="2"/>
        <v>91.80386508655</v>
      </c>
      <c r="M77" s="32">
        <f t="shared" si="3"/>
        <v>183.60772938851005</v>
      </c>
      <c r="N77" s="32">
        <f t="shared" si="4"/>
        <v>275.41159447506004</v>
      </c>
      <c r="O77" s="32"/>
      <c r="P77" s="9"/>
    </row>
    <row r="78" spans="1:16" ht="54" customHeight="1">
      <c r="A78" s="5"/>
      <c r="B78" s="29">
        <v>66</v>
      </c>
      <c r="C78" s="30"/>
      <c r="D78" s="65" t="s">
        <v>233</v>
      </c>
      <c r="E78" s="33"/>
      <c r="F78" s="32">
        <v>980.37905325872</v>
      </c>
      <c r="G78" s="32">
        <v>627.3628627787451</v>
      </c>
      <c r="H78" s="32">
        <v>41.006127426709995</v>
      </c>
      <c r="I78" s="32">
        <f t="shared" si="1"/>
        <v>668.3689902054551</v>
      </c>
      <c r="J78" s="32">
        <v>0</v>
      </c>
      <c r="K78" s="32">
        <v>100.83913343651</v>
      </c>
      <c r="L78" s="32">
        <f t="shared" si="2"/>
        <v>100.83913343651</v>
      </c>
      <c r="M78" s="32">
        <f t="shared" si="3"/>
        <v>211.17092961675485</v>
      </c>
      <c r="N78" s="32">
        <f t="shared" si="4"/>
        <v>312.01006305326484</v>
      </c>
      <c r="O78" s="32"/>
      <c r="P78" s="9"/>
    </row>
    <row r="79" spans="1:16" ht="27" customHeight="1">
      <c r="A79" s="5"/>
      <c r="B79" s="29">
        <v>67</v>
      </c>
      <c r="C79" s="30"/>
      <c r="D79" s="64" t="s">
        <v>99</v>
      </c>
      <c r="E79" s="33"/>
      <c r="F79" s="32">
        <v>267.44694350943496</v>
      </c>
      <c r="G79" s="32">
        <v>213.95755491215996</v>
      </c>
      <c r="H79" s="32">
        <v>26.744694364019995</v>
      </c>
      <c r="I79" s="32">
        <f t="shared" si="1"/>
        <v>240.70224927617997</v>
      </c>
      <c r="J79" s="32">
        <v>0</v>
      </c>
      <c r="K79" s="32">
        <v>26.744694233254997</v>
      </c>
      <c r="L79" s="32">
        <f t="shared" si="2"/>
        <v>26.744694233254997</v>
      </c>
      <c r="M79" s="32">
        <f t="shared" si="3"/>
        <v>0</v>
      </c>
      <c r="N79" s="32">
        <f t="shared" si="4"/>
        <v>26.744694233254997</v>
      </c>
      <c r="O79" s="32"/>
      <c r="P79" s="9"/>
    </row>
    <row r="80" spans="1:16" ht="27" customHeight="1">
      <c r="A80" s="5"/>
      <c r="B80" s="29">
        <v>68</v>
      </c>
      <c r="C80" s="30"/>
      <c r="D80" s="64" t="s">
        <v>27</v>
      </c>
      <c r="E80" s="33"/>
      <c r="F80" s="32">
        <v>1213.95573278319</v>
      </c>
      <c r="G80" s="32">
        <v>188.27287210638497</v>
      </c>
      <c r="H80" s="32">
        <v>122.45370396511001</v>
      </c>
      <c r="I80" s="32">
        <f t="shared" si="1"/>
        <v>310.72657607149495</v>
      </c>
      <c r="J80" s="32">
        <v>0</v>
      </c>
      <c r="K80" s="32">
        <v>123.2763787483</v>
      </c>
      <c r="L80" s="32">
        <f t="shared" si="2"/>
        <v>123.2763787483</v>
      </c>
      <c r="M80" s="32">
        <f t="shared" si="3"/>
        <v>779.952777963395</v>
      </c>
      <c r="N80" s="32">
        <f t="shared" si="4"/>
        <v>903.2291567116949</v>
      </c>
      <c r="O80" s="32"/>
      <c r="P80" s="9"/>
    </row>
    <row r="81" spans="1:16" ht="27.75" customHeight="1">
      <c r="A81" s="5"/>
      <c r="B81" s="29">
        <v>69</v>
      </c>
      <c r="C81" s="30"/>
      <c r="D81" s="64" t="s">
        <v>199</v>
      </c>
      <c r="E81" s="33"/>
      <c r="F81" s="32">
        <v>434.2776634472599</v>
      </c>
      <c r="G81" s="32">
        <v>369.1360140086299</v>
      </c>
      <c r="H81" s="32">
        <v>43.427766292419996</v>
      </c>
      <c r="I81" s="32">
        <f aca="true" t="shared" si="5" ref="I81:I144">G81+H81</f>
        <v>412.5637803010499</v>
      </c>
      <c r="J81" s="32">
        <v>0</v>
      </c>
      <c r="K81" s="32">
        <v>21.713883146209998</v>
      </c>
      <c r="L81" s="32">
        <f aca="true" t="shared" si="6" ref="L81:L144">J81+K81</f>
        <v>21.713883146209998</v>
      </c>
      <c r="M81" s="32">
        <f aca="true" t="shared" si="7" ref="M81:M144">F81-I81-L81</f>
        <v>0</v>
      </c>
      <c r="N81" s="32">
        <f aca="true" t="shared" si="8" ref="N81:N144">L81+M81</f>
        <v>21.713883146209998</v>
      </c>
      <c r="O81" s="32"/>
      <c r="P81" s="9"/>
    </row>
    <row r="82" spans="1:16" ht="27" customHeight="1">
      <c r="A82" s="5"/>
      <c r="B82" s="29">
        <v>70</v>
      </c>
      <c r="C82" s="30"/>
      <c r="D82" s="64" t="s">
        <v>100</v>
      </c>
      <c r="E82" s="33"/>
      <c r="F82" s="32">
        <v>485.2954969092</v>
      </c>
      <c r="G82" s="32">
        <v>388.23639752736</v>
      </c>
      <c r="H82" s="32">
        <v>24.264774845459996</v>
      </c>
      <c r="I82" s="32">
        <f t="shared" si="5"/>
        <v>412.50117237282</v>
      </c>
      <c r="J82" s="32">
        <v>0</v>
      </c>
      <c r="K82" s="32">
        <v>48.52954969092</v>
      </c>
      <c r="L82" s="32">
        <f t="shared" si="6"/>
        <v>48.52954969092</v>
      </c>
      <c r="M82" s="32">
        <f t="shared" si="7"/>
        <v>24.264774845459975</v>
      </c>
      <c r="N82" s="32">
        <f t="shared" si="8"/>
        <v>72.79432453637997</v>
      </c>
      <c r="O82" s="32"/>
      <c r="P82" s="9"/>
    </row>
    <row r="83" spans="1:16" ht="27" customHeight="1">
      <c r="A83" s="5"/>
      <c r="B83" s="29">
        <v>71</v>
      </c>
      <c r="C83" s="30"/>
      <c r="D83" s="64" t="s">
        <v>101</v>
      </c>
      <c r="E83" s="33"/>
      <c r="F83" s="32">
        <v>177.517447194965</v>
      </c>
      <c r="G83" s="32">
        <v>133.13808529815003</v>
      </c>
      <c r="H83" s="32">
        <v>17.75174470642</v>
      </c>
      <c r="I83" s="32">
        <f t="shared" si="5"/>
        <v>150.88983000457003</v>
      </c>
      <c r="J83" s="32">
        <v>0</v>
      </c>
      <c r="K83" s="32">
        <v>17.75174470642</v>
      </c>
      <c r="L83" s="32">
        <f t="shared" si="6"/>
        <v>17.75174470642</v>
      </c>
      <c r="M83" s="32">
        <f t="shared" si="7"/>
        <v>8.875872483974973</v>
      </c>
      <c r="N83" s="32">
        <f t="shared" si="8"/>
        <v>26.62761719039497</v>
      </c>
      <c r="O83" s="32"/>
      <c r="P83" s="9"/>
    </row>
    <row r="84" spans="1:16" ht="27" customHeight="1">
      <c r="A84" s="5"/>
      <c r="B84" s="29">
        <v>72</v>
      </c>
      <c r="C84" s="30"/>
      <c r="D84" s="64" t="s">
        <v>102</v>
      </c>
      <c r="E84" s="33"/>
      <c r="F84" s="32">
        <v>404.17164442780495</v>
      </c>
      <c r="G84" s="32">
        <v>300.54536551271997</v>
      </c>
      <c r="H84" s="32">
        <v>41.450511618339995</v>
      </c>
      <c r="I84" s="32">
        <f t="shared" si="5"/>
        <v>341.99587713105996</v>
      </c>
      <c r="J84" s="32">
        <v>0</v>
      </c>
      <c r="K84" s="32">
        <v>41.450511618339995</v>
      </c>
      <c r="L84" s="32">
        <f t="shared" si="6"/>
        <v>41.450511618339995</v>
      </c>
      <c r="M84" s="32">
        <f t="shared" si="7"/>
        <v>20.725255678405</v>
      </c>
      <c r="N84" s="32">
        <f t="shared" si="8"/>
        <v>62.17576729674499</v>
      </c>
      <c r="O84" s="32"/>
      <c r="P84" s="9"/>
    </row>
    <row r="85" spans="1:16" ht="27" customHeight="1">
      <c r="A85" s="5"/>
      <c r="B85" s="29">
        <v>73</v>
      </c>
      <c r="C85" s="30"/>
      <c r="D85" s="64" t="s">
        <v>103</v>
      </c>
      <c r="E85" s="33"/>
      <c r="F85" s="32">
        <v>553.6870836763201</v>
      </c>
      <c r="G85" s="32">
        <v>166.10612557365002</v>
      </c>
      <c r="H85" s="32">
        <v>55.368708524549994</v>
      </c>
      <c r="I85" s="32">
        <f t="shared" si="5"/>
        <v>221.4748340982</v>
      </c>
      <c r="J85" s="32">
        <v>0</v>
      </c>
      <c r="K85" s="32">
        <v>55.368708524549994</v>
      </c>
      <c r="L85" s="32">
        <f t="shared" si="6"/>
        <v>55.368708524549994</v>
      </c>
      <c r="M85" s="32">
        <f t="shared" si="7"/>
        <v>276.84354105357005</v>
      </c>
      <c r="N85" s="32">
        <f t="shared" si="8"/>
        <v>332.21224957812007</v>
      </c>
      <c r="O85" s="32"/>
      <c r="P85" s="9"/>
    </row>
    <row r="86" spans="1:16" ht="27" customHeight="1">
      <c r="A86" s="5"/>
      <c r="B86" s="29">
        <v>74</v>
      </c>
      <c r="C86" s="30"/>
      <c r="D86" s="64" t="s">
        <v>104</v>
      </c>
      <c r="E86" s="33"/>
      <c r="F86" s="32">
        <v>83.010066731765</v>
      </c>
      <c r="G86" s="32">
        <v>62.25754995074999</v>
      </c>
      <c r="H86" s="32">
        <v>0</v>
      </c>
      <c r="I86" s="32">
        <f t="shared" si="5"/>
        <v>62.25754995074999</v>
      </c>
      <c r="J86" s="32">
        <v>0</v>
      </c>
      <c r="K86" s="32">
        <v>8.3010066601</v>
      </c>
      <c r="L86" s="32">
        <f t="shared" si="6"/>
        <v>8.3010066601</v>
      </c>
      <c r="M86" s="32">
        <f t="shared" si="7"/>
        <v>12.451510120915003</v>
      </c>
      <c r="N86" s="32">
        <f t="shared" si="8"/>
        <v>20.752516781015004</v>
      </c>
      <c r="O86" s="32"/>
      <c r="P86" s="9"/>
    </row>
    <row r="87" spans="1:16" ht="27.75" customHeight="1">
      <c r="A87" s="5"/>
      <c r="B87" s="29">
        <v>75</v>
      </c>
      <c r="C87" s="30"/>
      <c r="D87" s="64" t="s">
        <v>200</v>
      </c>
      <c r="E87" s="33"/>
      <c r="F87" s="32">
        <v>151.09993026083495</v>
      </c>
      <c r="G87" s="32">
        <v>115.79122433827996</v>
      </c>
      <c r="H87" s="32">
        <v>2.46627654458</v>
      </c>
      <c r="I87" s="32">
        <f t="shared" si="5"/>
        <v>118.25750088285996</v>
      </c>
      <c r="J87" s="32">
        <v>0</v>
      </c>
      <c r="K87" s="32">
        <v>15.109992908395</v>
      </c>
      <c r="L87" s="32">
        <f t="shared" si="6"/>
        <v>15.109992908395</v>
      </c>
      <c r="M87" s="32">
        <f t="shared" si="7"/>
        <v>17.732436469579994</v>
      </c>
      <c r="N87" s="32">
        <f t="shared" si="8"/>
        <v>32.842429377974995</v>
      </c>
      <c r="O87" s="32"/>
      <c r="P87" s="9"/>
    </row>
    <row r="88" spans="1:16" ht="27" customHeight="1">
      <c r="A88" s="5"/>
      <c r="B88" s="29">
        <v>76</v>
      </c>
      <c r="C88" s="30"/>
      <c r="D88" s="64" t="s">
        <v>105</v>
      </c>
      <c r="E88" s="33"/>
      <c r="F88" s="32">
        <v>245.39359952306</v>
      </c>
      <c r="G88" s="32">
        <v>157.02119019215502</v>
      </c>
      <c r="H88" s="32">
        <v>25.24925980883</v>
      </c>
      <c r="I88" s="32">
        <f t="shared" si="5"/>
        <v>182.27045000098502</v>
      </c>
      <c r="J88" s="32">
        <v>0</v>
      </c>
      <c r="K88" s="32">
        <v>25.24925980883</v>
      </c>
      <c r="L88" s="32">
        <f t="shared" si="6"/>
        <v>25.24925980883</v>
      </c>
      <c r="M88" s="32">
        <f t="shared" si="7"/>
        <v>37.87388971324498</v>
      </c>
      <c r="N88" s="32">
        <f t="shared" si="8"/>
        <v>63.12314952207498</v>
      </c>
      <c r="O88" s="32"/>
      <c r="P88" s="9"/>
    </row>
    <row r="89" spans="1:16" ht="27" customHeight="1">
      <c r="A89" s="5"/>
      <c r="B89" s="29">
        <v>77</v>
      </c>
      <c r="C89" s="30"/>
      <c r="D89" s="64" t="s">
        <v>106</v>
      </c>
      <c r="E89" s="33"/>
      <c r="F89" s="32">
        <v>188.348989236</v>
      </c>
      <c r="G89" s="32">
        <v>141.261741927</v>
      </c>
      <c r="H89" s="32">
        <v>0</v>
      </c>
      <c r="I89" s="32">
        <f t="shared" si="5"/>
        <v>141.261741927</v>
      </c>
      <c r="J89" s="32">
        <v>0</v>
      </c>
      <c r="K89" s="32">
        <v>18.834898923599997</v>
      </c>
      <c r="L89" s="32">
        <f t="shared" si="6"/>
        <v>18.834898923599997</v>
      </c>
      <c r="M89" s="32">
        <f t="shared" si="7"/>
        <v>28.252348385399994</v>
      </c>
      <c r="N89" s="32">
        <f t="shared" si="8"/>
        <v>47.08724730899999</v>
      </c>
      <c r="O89" s="32"/>
      <c r="P89" s="9"/>
    </row>
    <row r="90" spans="1:16" ht="27" customHeight="1">
      <c r="A90" s="5"/>
      <c r="B90" s="29">
        <v>78</v>
      </c>
      <c r="C90" s="30"/>
      <c r="D90" s="64" t="s">
        <v>107</v>
      </c>
      <c r="E90" s="33"/>
      <c r="F90" s="32">
        <v>3.2252402659999997</v>
      </c>
      <c r="G90" s="32">
        <v>2.7414542260999997</v>
      </c>
      <c r="H90" s="32">
        <v>0.3225240266</v>
      </c>
      <c r="I90" s="32">
        <f t="shared" si="5"/>
        <v>3.0639782526999997</v>
      </c>
      <c r="J90" s="32">
        <v>0</v>
      </c>
      <c r="K90" s="32">
        <v>0.1612620133</v>
      </c>
      <c r="L90" s="32">
        <f t="shared" si="6"/>
        <v>0.1612620133</v>
      </c>
      <c r="M90" s="32">
        <f t="shared" si="7"/>
        <v>0</v>
      </c>
      <c r="N90" s="32">
        <f t="shared" si="8"/>
        <v>0.1612620133</v>
      </c>
      <c r="O90" s="32"/>
      <c r="P90" s="9"/>
    </row>
    <row r="91" spans="1:16" ht="27" customHeight="1">
      <c r="A91" s="5"/>
      <c r="B91" s="29">
        <v>79</v>
      </c>
      <c r="C91" s="30"/>
      <c r="D91" s="64" t="s">
        <v>189</v>
      </c>
      <c r="E91" s="33"/>
      <c r="F91" s="32">
        <v>1665.7839136089149</v>
      </c>
      <c r="G91" s="32">
        <v>832.8919560852498</v>
      </c>
      <c r="H91" s="32">
        <v>83.289195608525</v>
      </c>
      <c r="I91" s="32">
        <f t="shared" si="5"/>
        <v>916.1811516937748</v>
      </c>
      <c r="J91" s="32">
        <v>0</v>
      </c>
      <c r="K91" s="32">
        <v>166.57839147858002</v>
      </c>
      <c r="L91" s="32">
        <f t="shared" si="6"/>
        <v>166.57839147858002</v>
      </c>
      <c r="M91" s="32">
        <f t="shared" si="7"/>
        <v>583.02437043656</v>
      </c>
      <c r="N91" s="32">
        <f t="shared" si="8"/>
        <v>749.60276191514</v>
      </c>
      <c r="O91" s="32"/>
      <c r="P91" s="9"/>
    </row>
    <row r="92" spans="1:16" ht="27.75" customHeight="1">
      <c r="A92" s="5"/>
      <c r="B92" s="29">
        <v>80</v>
      </c>
      <c r="C92" s="30"/>
      <c r="D92" s="64" t="s">
        <v>201</v>
      </c>
      <c r="E92" s="33"/>
      <c r="F92" s="32">
        <v>385.62598578458994</v>
      </c>
      <c r="G92" s="32">
        <v>258.35190182414993</v>
      </c>
      <c r="H92" s="32">
        <v>39.93449151379001</v>
      </c>
      <c r="I92" s="32">
        <f t="shared" si="5"/>
        <v>298.28639333793996</v>
      </c>
      <c r="J92" s="32">
        <v>0</v>
      </c>
      <c r="K92" s="32">
        <v>39.93449151379001</v>
      </c>
      <c r="L92" s="32">
        <f t="shared" si="6"/>
        <v>39.93449151379001</v>
      </c>
      <c r="M92" s="32">
        <f t="shared" si="7"/>
        <v>47.40510093285998</v>
      </c>
      <c r="N92" s="32">
        <f t="shared" si="8"/>
        <v>87.33959244664999</v>
      </c>
      <c r="O92" s="32"/>
      <c r="P92" s="9"/>
    </row>
    <row r="93" spans="1:16" ht="27" customHeight="1">
      <c r="A93" s="5"/>
      <c r="B93" s="29">
        <v>82</v>
      </c>
      <c r="C93" s="30"/>
      <c r="D93" s="64" t="s">
        <v>108</v>
      </c>
      <c r="E93" s="33"/>
      <c r="F93" s="32">
        <v>7.8458733239399985</v>
      </c>
      <c r="G93" s="32">
        <v>5.7811698176399995</v>
      </c>
      <c r="H93" s="32">
        <v>0.8258814025199999</v>
      </c>
      <c r="I93" s="32">
        <f t="shared" si="5"/>
        <v>6.607051220159999</v>
      </c>
      <c r="J93" s="32">
        <v>0</v>
      </c>
      <c r="K93" s="32">
        <v>0.8258814025199999</v>
      </c>
      <c r="L93" s="32">
        <f t="shared" si="6"/>
        <v>0.8258814025199999</v>
      </c>
      <c r="M93" s="32">
        <f t="shared" si="7"/>
        <v>0.4129407012599997</v>
      </c>
      <c r="N93" s="32">
        <f t="shared" si="8"/>
        <v>1.2388221037799996</v>
      </c>
      <c r="O93" s="32"/>
      <c r="P93" s="9"/>
    </row>
    <row r="94" spans="1:16" ht="27" customHeight="1">
      <c r="A94" s="5"/>
      <c r="B94" s="29">
        <v>83</v>
      </c>
      <c r="C94" s="30"/>
      <c r="D94" s="64" t="s">
        <v>109</v>
      </c>
      <c r="E94" s="33"/>
      <c r="F94" s="32">
        <v>11.968841467939999</v>
      </c>
      <c r="G94" s="32">
        <v>8.97663149325</v>
      </c>
      <c r="H94" s="32">
        <v>0</v>
      </c>
      <c r="I94" s="32">
        <f t="shared" si="5"/>
        <v>8.97663149325</v>
      </c>
      <c r="J94" s="32">
        <v>0</v>
      </c>
      <c r="K94" s="32">
        <v>1.1968841990999999</v>
      </c>
      <c r="L94" s="32">
        <f t="shared" si="6"/>
        <v>1.1968841990999999</v>
      </c>
      <c r="M94" s="32">
        <f t="shared" si="7"/>
        <v>1.795325775589999</v>
      </c>
      <c r="N94" s="32">
        <f t="shared" si="8"/>
        <v>2.992209974689999</v>
      </c>
      <c r="O94" s="32"/>
      <c r="P94" s="9"/>
    </row>
    <row r="95" spans="1:16" ht="27" customHeight="1">
      <c r="A95" s="5"/>
      <c r="B95" s="29">
        <v>84</v>
      </c>
      <c r="C95" s="30"/>
      <c r="D95" s="64" t="s">
        <v>110</v>
      </c>
      <c r="E95" s="33"/>
      <c r="F95" s="32">
        <v>176.6504385</v>
      </c>
      <c r="G95" s="32">
        <v>111.568698</v>
      </c>
      <c r="H95" s="32">
        <v>18.594783</v>
      </c>
      <c r="I95" s="32">
        <f t="shared" si="5"/>
        <v>130.163481</v>
      </c>
      <c r="J95" s="32">
        <v>0</v>
      </c>
      <c r="K95" s="32">
        <v>18.594783</v>
      </c>
      <c r="L95" s="32">
        <f t="shared" si="6"/>
        <v>18.594783</v>
      </c>
      <c r="M95" s="32">
        <f t="shared" si="7"/>
        <v>27.892174500000017</v>
      </c>
      <c r="N95" s="32">
        <f t="shared" si="8"/>
        <v>46.48695750000002</v>
      </c>
      <c r="O95" s="32"/>
      <c r="P95" s="9"/>
    </row>
    <row r="96" spans="1:16" ht="27" customHeight="1">
      <c r="A96" s="5"/>
      <c r="B96" s="29">
        <v>87</v>
      </c>
      <c r="C96" s="30"/>
      <c r="D96" s="64" t="s">
        <v>111</v>
      </c>
      <c r="E96" s="33"/>
      <c r="F96" s="32">
        <v>643.364198440955</v>
      </c>
      <c r="G96" s="32">
        <v>478.44258735123</v>
      </c>
      <c r="H96" s="32">
        <v>65.96864443588998</v>
      </c>
      <c r="I96" s="32">
        <f t="shared" si="5"/>
        <v>544.41123178712</v>
      </c>
      <c r="J96" s="32">
        <v>0</v>
      </c>
      <c r="K96" s="32">
        <v>65.96864443588998</v>
      </c>
      <c r="L96" s="32">
        <f t="shared" si="6"/>
        <v>65.96864443588998</v>
      </c>
      <c r="M96" s="32">
        <f t="shared" si="7"/>
        <v>32.98432221794502</v>
      </c>
      <c r="N96" s="32">
        <f t="shared" si="8"/>
        <v>98.952966653835</v>
      </c>
      <c r="O96" s="32"/>
      <c r="P96" s="9"/>
    </row>
    <row r="97" spans="1:16" ht="27" customHeight="1">
      <c r="A97" s="5"/>
      <c r="B97" s="29">
        <v>90</v>
      </c>
      <c r="C97" s="30"/>
      <c r="D97" s="64" t="s">
        <v>112</v>
      </c>
      <c r="E97" s="33"/>
      <c r="F97" s="32">
        <v>175.74815999999998</v>
      </c>
      <c r="G97" s="32">
        <v>131.81112</v>
      </c>
      <c r="H97" s="32">
        <v>17.574816</v>
      </c>
      <c r="I97" s="32">
        <f t="shared" si="5"/>
        <v>149.385936</v>
      </c>
      <c r="J97" s="32">
        <v>0</v>
      </c>
      <c r="K97" s="32">
        <v>17.574816</v>
      </c>
      <c r="L97" s="32">
        <f t="shared" si="6"/>
        <v>17.574816</v>
      </c>
      <c r="M97" s="32">
        <f t="shared" si="7"/>
        <v>8.787408</v>
      </c>
      <c r="N97" s="32">
        <f t="shared" si="8"/>
        <v>26.362223999999998</v>
      </c>
      <c r="O97" s="32"/>
      <c r="P97" s="9"/>
    </row>
    <row r="98" spans="1:16" ht="27" customHeight="1">
      <c r="A98" s="5"/>
      <c r="B98" s="29">
        <v>91</v>
      </c>
      <c r="C98" s="30"/>
      <c r="D98" s="64" t="s">
        <v>113</v>
      </c>
      <c r="E98" s="33"/>
      <c r="F98" s="32">
        <v>150.58294547197</v>
      </c>
      <c r="G98" s="32">
        <v>97.878914726775</v>
      </c>
      <c r="H98" s="32">
        <v>7.529147286674999</v>
      </c>
      <c r="I98" s="32">
        <f t="shared" si="5"/>
        <v>105.40806201344999</v>
      </c>
      <c r="J98" s="32">
        <v>0</v>
      </c>
      <c r="K98" s="32">
        <v>15.058294573349999</v>
      </c>
      <c r="L98" s="32">
        <f t="shared" si="6"/>
        <v>15.058294573349999</v>
      </c>
      <c r="M98" s="32">
        <f t="shared" si="7"/>
        <v>30.116588885170003</v>
      </c>
      <c r="N98" s="32">
        <f t="shared" si="8"/>
        <v>45.17488345852</v>
      </c>
      <c r="O98" s="32"/>
      <c r="P98" s="9"/>
    </row>
    <row r="99" spans="1:16" ht="27" customHeight="1">
      <c r="A99" s="5"/>
      <c r="B99" s="29">
        <v>92</v>
      </c>
      <c r="C99" s="30"/>
      <c r="D99" s="64" t="s">
        <v>114</v>
      </c>
      <c r="E99" s="33"/>
      <c r="F99" s="32">
        <v>423.03120236127995</v>
      </c>
      <c r="G99" s="32">
        <v>310.32333028733495</v>
      </c>
      <c r="H99" s="32">
        <v>43.42000382049</v>
      </c>
      <c r="I99" s="32">
        <f t="shared" si="5"/>
        <v>353.743334107825</v>
      </c>
      <c r="J99" s="32">
        <v>0</v>
      </c>
      <c r="K99" s="32">
        <v>43.42000382049</v>
      </c>
      <c r="L99" s="32">
        <f t="shared" si="6"/>
        <v>43.42000382049</v>
      </c>
      <c r="M99" s="32">
        <f t="shared" si="7"/>
        <v>25.86786443296497</v>
      </c>
      <c r="N99" s="32">
        <f t="shared" si="8"/>
        <v>69.28786825345497</v>
      </c>
      <c r="O99" s="32"/>
      <c r="P99" s="9"/>
    </row>
    <row r="100" spans="1:16" ht="27" customHeight="1">
      <c r="A100" s="5"/>
      <c r="B100" s="29">
        <v>93</v>
      </c>
      <c r="C100" s="30"/>
      <c r="D100" s="64" t="s">
        <v>212</v>
      </c>
      <c r="E100" s="33"/>
      <c r="F100" s="32">
        <v>227.12411551372495</v>
      </c>
      <c r="G100" s="32">
        <v>167.68743821187996</v>
      </c>
      <c r="H100" s="32">
        <v>10.622596439719999</v>
      </c>
      <c r="I100" s="32">
        <f t="shared" si="5"/>
        <v>178.31003465159995</v>
      </c>
      <c r="J100" s="32">
        <v>0</v>
      </c>
      <c r="K100" s="32">
        <v>23.774671286879997</v>
      </c>
      <c r="L100" s="32">
        <f t="shared" si="6"/>
        <v>23.774671286879997</v>
      </c>
      <c r="M100" s="32">
        <f t="shared" si="7"/>
        <v>25.039409575245</v>
      </c>
      <c r="N100" s="32">
        <f t="shared" si="8"/>
        <v>48.814080862124996</v>
      </c>
      <c r="O100" s="32"/>
      <c r="P100" s="9"/>
    </row>
    <row r="101" spans="1:16" ht="27" customHeight="1">
      <c r="A101" s="5"/>
      <c r="B101" s="29">
        <v>94</v>
      </c>
      <c r="C101" s="30"/>
      <c r="D101" s="64" t="s">
        <v>115</v>
      </c>
      <c r="E101" s="33"/>
      <c r="F101" s="32">
        <v>75.712935</v>
      </c>
      <c r="G101" s="32">
        <v>56.78470125</v>
      </c>
      <c r="H101" s="32">
        <v>7.5712934999999995</v>
      </c>
      <c r="I101" s="32">
        <f t="shared" si="5"/>
        <v>64.35599475</v>
      </c>
      <c r="J101" s="32">
        <v>0</v>
      </c>
      <c r="K101" s="32">
        <v>7.5712934999999995</v>
      </c>
      <c r="L101" s="32">
        <f t="shared" si="6"/>
        <v>7.5712934999999995</v>
      </c>
      <c r="M101" s="32">
        <f t="shared" si="7"/>
        <v>3.7856467500000086</v>
      </c>
      <c r="N101" s="32">
        <f t="shared" si="8"/>
        <v>11.356940250000008</v>
      </c>
      <c r="O101" s="32"/>
      <c r="P101" s="9"/>
    </row>
    <row r="102" spans="1:16" ht="27" customHeight="1">
      <c r="A102" s="5"/>
      <c r="B102" s="29">
        <v>95</v>
      </c>
      <c r="C102" s="30"/>
      <c r="D102" s="64" t="s">
        <v>116</v>
      </c>
      <c r="E102" s="33"/>
      <c r="F102" s="32">
        <v>100.73991392357998</v>
      </c>
      <c r="G102" s="32">
        <v>74.22941025947998</v>
      </c>
      <c r="H102" s="32">
        <v>10.60420146564</v>
      </c>
      <c r="I102" s="32">
        <f t="shared" si="5"/>
        <v>84.83361172511998</v>
      </c>
      <c r="J102" s="32">
        <v>0</v>
      </c>
      <c r="K102" s="32">
        <v>10.60420146564</v>
      </c>
      <c r="L102" s="32">
        <f t="shared" si="6"/>
        <v>10.60420146564</v>
      </c>
      <c r="M102" s="32">
        <f t="shared" si="7"/>
        <v>5.302100732819998</v>
      </c>
      <c r="N102" s="32">
        <f t="shared" si="8"/>
        <v>15.906302198459997</v>
      </c>
      <c r="O102" s="32"/>
      <c r="P102" s="9"/>
    </row>
    <row r="103" spans="1:16" ht="27" customHeight="1">
      <c r="A103" s="5"/>
      <c r="B103" s="29">
        <v>98</v>
      </c>
      <c r="C103" s="30"/>
      <c r="D103" s="64" t="s">
        <v>117</v>
      </c>
      <c r="E103" s="33"/>
      <c r="F103" s="32">
        <v>45.49816513752999</v>
      </c>
      <c r="G103" s="32">
        <v>34.123623656999996</v>
      </c>
      <c r="H103" s="32">
        <v>4.5498164876</v>
      </c>
      <c r="I103" s="32">
        <f t="shared" si="5"/>
        <v>38.673440144599994</v>
      </c>
      <c r="J103" s="32">
        <v>0</v>
      </c>
      <c r="K103" s="32">
        <v>4.5498164876</v>
      </c>
      <c r="L103" s="32">
        <f t="shared" si="6"/>
        <v>4.5498164876</v>
      </c>
      <c r="M103" s="32">
        <f t="shared" si="7"/>
        <v>2.274908505329994</v>
      </c>
      <c r="N103" s="32">
        <f t="shared" si="8"/>
        <v>6.824724992929994</v>
      </c>
      <c r="O103" s="32"/>
      <c r="P103" s="9"/>
    </row>
    <row r="104" spans="1:16" ht="54" customHeight="1">
      <c r="A104" s="5"/>
      <c r="B104" s="29">
        <v>99</v>
      </c>
      <c r="C104" s="30"/>
      <c r="D104" s="65" t="s">
        <v>118</v>
      </c>
      <c r="E104" s="33"/>
      <c r="F104" s="32">
        <v>586.023127684035</v>
      </c>
      <c r="G104" s="32">
        <v>439.51734586110007</v>
      </c>
      <c r="H104" s="32">
        <v>29.301156390739997</v>
      </c>
      <c r="I104" s="32">
        <f t="shared" si="5"/>
        <v>468.8185022518401</v>
      </c>
      <c r="J104" s="32">
        <v>0</v>
      </c>
      <c r="K104" s="32">
        <v>58.602312781479995</v>
      </c>
      <c r="L104" s="32">
        <f t="shared" si="6"/>
        <v>58.602312781479995</v>
      </c>
      <c r="M104" s="32">
        <f t="shared" si="7"/>
        <v>58.60231265071492</v>
      </c>
      <c r="N104" s="32">
        <f t="shared" si="8"/>
        <v>117.20462543219492</v>
      </c>
      <c r="O104" s="32"/>
      <c r="P104" s="9"/>
    </row>
    <row r="105" spans="1:16" ht="27" customHeight="1">
      <c r="A105" s="5"/>
      <c r="B105" s="29">
        <v>100</v>
      </c>
      <c r="C105" s="30"/>
      <c r="D105" s="64" t="s">
        <v>119</v>
      </c>
      <c r="E105" s="33"/>
      <c r="F105" s="32">
        <v>1041.13909942892</v>
      </c>
      <c r="G105" s="32">
        <v>585.0125288193999</v>
      </c>
      <c r="H105" s="32">
        <v>53.729618286425</v>
      </c>
      <c r="I105" s="32">
        <f t="shared" si="5"/>
        <v>638.7421471058249</v>
      </c>
      <c r="J105" s="32">
        <v>0</v>
      </c>
      <c r="K105" s="32">
        <v>107.45923657285</v>
      </c>
      <c r="L105" s="32">
        <f t="shared" si="6"/>
        <v>107.45923657285</v>
      </c>
      <c r="M105" s="32">
        <f t="shared" si="7"/>
        <v>294.9377157502451</v>
      </c>
      <c r="N105" s="32">
        <f t="shared" si="8"/>
        <v>402.3969523230951</v>
      </c>
      <c r="O105" s="32"/>
      <c r="P105" s="9"/>
    </row>
    <row r="106" spans="1:16" ht="27" customHeight="1">
      <c r="A106" s="5"/>
      <c r="B106" s="29">
        <v>101</v>
      </c>
      <c r="C106" s="30"/>
      <c r="D106" s="64" t="s">
        <v>120</v>
      </c>
      <c r="E106" s="33"/>
      <c r="F106" s="32">
        <v>364.62074798780003</v>
      </c>
      <c r="G106" s="32">
        <v>183.36935891612998</v>
      </c>
      <c r="H106" s="32">
        <v>37.08366021109</v>
      </c>
      <c r="I106" s="32">
        <f t="shared" si="5"/>
        <v>220.45301912722</v>
      </c>
      <c r="J106" s="32">
        <v>0</v>
      </c>
      <c r="K106" s="32">
        <v>37.08366021109</v>
      </c>
      <c r="L106" s="32">
        <f t="shared" si="6"/>
        <v>37.08366021109</v>
      </c>
      <c r="M106" s="32">
        <f t="shared" si="7"/>
        <v>107.08406864949004</v>
      </c>
      <c r="N106" s="32">
        <f t="shared" si="8"/>
        <v>144.16772886058004</v>
      </c>
      <c r="O106" s="32"/>
      <c r="P106" s="9"/>
    </row>
    <row r="107" spans="1:16" ht="27" customHeight="1">
      <c r="A107" s="5"/>
      <c r="B107" s="29">
        <v>102</v>
      </c>
      <c r="C107" s="30"/>
      <c r="D107" s="64" t="s">
        <v>121</v>
      </c>
      <c r="E107" s="33"/>
      <c r="F107" s="32">
        <v>252.23877773117</v>
      </c>
      <c r="G107" s="32">
        <v>161.01287302222</v>
      </c>
      <c r="H107" s="32">
        <v>25.474717760519994</v>
      </c>
      <c r="I107" s="32">
        <f t="shared" si="5"/>
        <v>186.48759078273997</v>
      </c>
      <c r="J107" s="32">
        <v>0</v>
      </c>
      <c r="K107" s="32">
        <v>25.474717760519994</v>
      </c>
      <c r="L107" s="32">
        <f t="shared" si="6"/>
        <v>25.474717760519994</v>
      </c>
      <c r="M107" s="32">
        <f t="shared" si="7"/>
        <v>40.276469187910024</v>
      </c>
      <c r="N107" s="32">
        <f t="shared" si="8"/>
        <v>65.75118694843002</v>
      </c>
      <c r="O107" s="32"/>
      <c r="P107" s="9"/>
    </row>
    <row r="108" spans="1:16" ht="27" customHeight="1">
      <c r="A108" s="5"/>
      <c r="B108" s="29">
        <v>103</v>
      </c>
      <c r="C108" s="30"/>
      <c r="D108" s="64" t="s">
        <v>122</v>
      </c>
      <c r="E108" s="33"/>
      <c r="F108" s="32">
        <v>87.49684795111502</v>
      </c>
      <c r="G108" s="32">
        <v>64.47136164819001</v>
      </c>
      <c r="H108" s="32">
        <v>9.21019452117</v>
      </c>
      <c r="I108" s="32">
        <f t="shared" si="5"/>
        <v>73.68155616936001</v>
      </c>
      <c r="J108" s="32">
        <v>0</v>
      </c>
      <c r="K108" s="32">
        <v>9.210194521170001</v>
      </c>
      <c r="L108" s="32">
        <f t="shared" si="6"/>
        <v>9.210194521170001</v>
      </c>
      <c r="M108" s="32">
        <f t="shared" si="7"/>
        <v>4.605097260585007</v>
      </c>
      <c r="N108" s="32">
        <f t="shared" si="8"/>
        <v>13.815291781755008</v>
      </c>
      <c r="O108" s="32"/>
      <c r="P108" s="9"/>
    </row>
    <row r="109" spans="1:16" ht="27" customHeight="1">
      <c r="A109" s="5"/>
      <c r="B109" s="29">
        <v>105</v>
      </c>
      <c r="C109" s="30"/>
      <c r="D109" s="64" t="s">
        <v>123</v>
      </c>
      <c r="E109" s="33"/>
      <c r="F109" s="32">
        <v>1326.7363764949898</v>
      </c>
      <c r="G109" s="32">
        <v>977.5952241113099</v>
      </c>
      <c r="H109" s="32">
        <v>69.82823042443</v>
      </c>
      <c r="I109" s="32">
        <f t="shared" si="5"/>
        <v>1047.42345453574</v>
      </c>
      <c r="J109" s="32">
        <v>0</v>
      </c>
      <c r="K109" s="32">
        <v>139.65646084886</v>
      </c>
      <c r="L109" s="32">
        <f t="shared" si="6"/>
        <v>139.65646084886</v>
      </c>
      <c r="M109" s="32">
        <f t="shared" si="7"/>
        <v>139.65646111038993</v>
      </c>
      <c r="N109" s="32">
        <f t="shared" si="8"/>
        <v>279.31292195924993</v>
      </c>
      <c r="O109" s="32"/>
      <c r="P109" s="9"/>
    </row>
    <row r="110" spans="1:16" ht="27" customHeight="1">
      <c r="A110" s="5"/>
      <c r="B110" s="29">
        <v>106</v>
      </c>
      <c r="C110" s="30"/>
      <c r="D110" s="64" t="s">
        <v>124</v>
      </c>
      <c r="E110" s="33"/>
      <c r="F110" s="32">
        <v>974.1503436284701</v>
      </c>
      <c r="G110" s="32">
        <v>584.4902063339999</v>
      </c>
      <c r="H110" s="32">
        <v>48.7075171945</v>
      </c>
      <c r="I110" s="32">
        <f t="shared" si="5"/>
        <v>633.1977235285</v>
      </c>
      <c r="J110" s="32">
        <v>0</v>
      </c>
      <c r="K110" s="32">
        <v>97.415034389</v>
      </c>
      <c r="L110" s="32">
        <f t="shared" si="6"/>
        <v>97.415034389</v>
      </c>
      <c r="M110" s="32">
        <f t="shared" si="7"/>
        <v>243.5375857109701</v>
      </c>
      <c r="N110" s="32">
        <f t="shared" si="8"/>
        <v>340.9526200999701</v>
      </c>
      <c r="O110" s="32"/>
      <c r="P110" s="9"/>
    </row>
    <row r="111" spans="1:16" ht="27" customHeight="1">
      <c r="A111" s="5"/>
      <c r="B111" s="29">
        <v>107</v>
      </c>
      <c r="C111" s="30"/>
      <c r="D111" s="64" t="s">
        <v>125</v>
      </c>
      <c r="E111" s="33"/>
      <c r="F111" s="32">
        <v>791.0069905693799</v>
      </c>
      <c r="G111" s="32">
        <v>483.3931609035101</v>
      </c>
      <c r="H111" s="32">
        <v>43.94483280941</v>
      </c>
      <c r="I111" s="32">
        <f t="shared" si="5"/>
        <v>527.33799371292</v>
      </c>
      <c r="J111" s="32">
        <v>0</v>
      </c>
      <c r="K111" s="32">
        <v>87.88966561882</v>
      </c>
      <c r="L111" s="32">
        <f t="shared" si="6"/>
        <v>87.88966561882</v>
      </c>
      <c r="M111" s="32">
        <f t="shared" si="7"/>
        <v>175.7793312376399</v>
      </c>
      <c r="N111" s="32">
        <f t="shared" si="8"/>
        <v>263.6689968564599</v>
      </c>
      <c r="O111" s="32"/>
      <c r="P111" s="9"/>
    </row>
    <row r="112" spans="1:16" ht="27" customHeight="1">
      <c r="A112" s="5"/>
      <c r="B112" s="29">
        <v>108</v>
      </c>
      <c r="C112" s="30"/>
      <c r="D112" s="64" t="s">
        <v>126</v>
      </c>
      <c r="E112" s="33"/>
      <c r="F112" s="32">
        <v>448.02125220274</v>
      </c>
      <c r="G112" s="32">
        <v>295.51031450131507</v>
      </c>
      <c r="H112" s="32">
        <v>45.06251918625999</v>
      </c>
      <c r="I112" s="32">
        <f t="shared" si="5"/>
        <v>340.57283368757504</v>
      </c>
      <c r="J112" s="32">
        <v>0</v>
      </c>
      <c r="K112" s="32">
        <v>45.06251918625999</v>
      </c>
      <c r="L112" s="32">
        <f t="shared" si="6"/>
        <v>45.06251918625999</v>
      </c>
      <c r="M112" s="32">
        <f t="shared" si="7"/>
        <v>62.38589932890498</v>
      </c>
      <c r="N112" s="32">
        <f t="shared" si="8"/>
        <v>107.44841851516497</v>
      </c>
      <c r="O112" s="32"/>
      <c r="P112" s="9"/>
    </row>
    <row r="113" spans="1:16" ht="27" customHeight="1">
      <c r="A113" s="5"/>
      <c r="B113" s="29">
        <v>110</v>
      </c>
      <c r="C113" s="30"/>
      <c r="D113" s="64" t="s">
        <v>127</v>
      </c>
      <c r="E113" s="33"/>
      <c r="F113" s="32">
        <v>68.666304025075</v>
      </c>
      <c r="G113" s="32">
        <v>42.665466625084996</v>
      </c>
      <c r="H113" s="32">
        <v>7.42881064835</v>
      </c>
      <c r="I113" s="32">
        <f t="shared" si="5"/>
        <v>50.094277273435</v>
      </c>
      <c r="J113" s="32">
        <v>0</v>
      </c>
      <c r="K113" s="32">
        <v>7.42881064835</v>
      </c>
      <c r="L113" s="32">
        <f t="shared" si="6"/>
        <v>7.42881064835</v>
      </c>
      <c r="M113" s="32">
        <f t="shared" si="7"/>
        <v>11.143216103289996</v>
      </c>
      <c r="N113" s="32">
        <f t="shared" si="8"/>
        <v>18.572026751639996</v>
      </c>
      <c r="O113" s="32"/>
      <c r="P113" s="9"/>
    </row>
    <row r="114" spans="1:16" ht="27" customHeight="1">
      <c r="A114" s="5"/>
      <c r="B114" s="29">
        <v>111</v>
      </c>
      <c r="C114" s="30"/>
      <c r="D114" s="64" t="s">
        <v>128</v>
      </c>
      <c r="E114" s="33"/>
      <c r="F114" s="32">
        <v>411.56436053626504</v>
      </c>
      <c r="G114" s="32">
        <v>123.46930812165002</v>
      </c>
      <c r="H114" s="32">
        <v>20.578218020275</v>
      </c>
      <c r="I114" s="32">
        <f t="shared" si="5"/>
        <v>144.047526141925</v>
      </c>
      <c r="J114" s="32">
        <v>0</v>
      </c>
      <c r="K114" s="32">
        <v>41.15643604055</v>
      </c>
      <c r="L114" s="32">
        <f t="shared" si="6"/>
        <v>41.15643604055</v>
      </c>
      <c r="M114" s="32">
        <f t="shared" si="7"/>
        <v>226.36039835379003</v>
      </c>
      <c r="N114" s="32">
        <f t="shared" si="8"/>
        <v>267.51683439434004</v>
      </c>
      <c r="O114" s="32"/>
      <c r="P114" s="10" t="s">
        <v>0</v>
      </c>
    </row>
    <row r="115" spans="1:16" ht="27" customHeight="1">
      <c r="A115" s="5"/>
      <c r="B115" s="29">
        <v>112</v>
      </c>
      <c r="C115" s="30"/>
      <c r="D115" s="64" t="s">
        <v>232</v>
      </c>
      <c r="E115" s="33"/>
      <c r="F115" s="32">
        <v>179.01421032255496</v>
      </c>
      <c r="G115" s="32">
        <v>132.67805782033497</v>
      </c>
      <c r="H115" s="32">
        <v>6.33040243239</v>
      </c>
      <c r="I115" s="32">
        <f t="shared" si="5"/>
        <v>139.00846025272497</v>
      </c>
      <c r="J115" s="32">
        <v>0</v>
      </c>
      <c r="K115" s="32">
        <v>18.53446136703</v>
      </c>
      <c r="L115" s="32">
        <f t="shared" si="6"/>
        <v>18.53446136703</v>
      </c>
      <c r="M115" s="32">
        <f t="shared" si="7"/>
        <v>21.471288702799985</v>
      </c>
      <c r="N115" s="32">
        <f t="shared" si="8"/>
        <v>40.005750069829986</v>
      </c>
      <c r="O115" s="32"/>
      <c r="P115" s="5"/>
    </row>
    <row r="116" spans="1:16" ht="27" customHeight="1">
      <c r="A116" s="5"/>
      <c r="B116" s="29">
        <v>113</v>
      </c>
      <c r="C116" s="30"/>
      <c r="D116" s="64" t="s">
        <v>129</v>
      </c>
      <c r="E116" s="33"/>
      <c r="F116" s="32">
        <v>468.7770705384749</v>
      </c>
      <c r="G116" s="32">
        <v>282.6725690305</v>
      </c>
      <c r="H116" s="32">
        <v>51.395012551</v>
      </c>
      <c r="I116" s="32">
        <f t="shared" si="5"/>
        <v>334.06758158149995</v>
      </c>
      <c r="J116" s="32">
        <v>0</v>
      </c>
      <c r="K116" s="32">
        <v>51.395012551</v>
      </c>
      <c r="L116" s="32">
        <f t="shared" si="6"/>
        <v>51.395012551</v>
      </c>
      <c r="M116" s="32">
        <f t="shared" si="7"/>
        <v>83.31447640597494</v>
      </c>
      <c r="N116" s="32">
        <f t="shared" si="8"/>
        <v>134.70948895697495</v>
      </c>
      <c r="O116" s="32"/>
      <c r="P116" s="5"/>
    </row>
    <row r="117" spans="1:16" ht="27" customHeight="1">
      <c r="A117" s="5"/>
      <c r="B117" s="29">
        <v>114</v>
      </c>
      <c r="C117" s="30"/>
      <c r="D117" s="64" t="s">
        <v>130</v>
      </c>
      <c r="E117" s="33"/>
      <c r="F117" s="32">
        <v>399.48707473846997</v>
      </c>
      <c r="G117" s="32">
        <v>259.66659875</v>
      </c>
      <c r="H117" s="32">
        <v>19.97435375</v>
      </c>
      <c r="I117" s="32">
        <f t="shared" si="5"/>
        <v>279.64095249999997</v>
      </c>
      <c r="J117" s="32">
        <v>0</v>
      </c>
      <c r="K117" s="32">
        <v>39.9487075</v>
      </c>
      <c r="L117" s="32">
        <f t="shared" si="6"/>
        <v>39.9487075</v>
      </c>
      <c r="M117" s="32">
        <f t="shared" si="7"/>
        <v>79.89741473847</v>
      </c>
      <c r="N117" s="32">
        <f t="shared" si="8"/>
        <v>119.84612223847</v>
      </c>
      <c r="O117" s="32"/>
      <c r="P117" s="5"/>
    </row>
    <row r="118" spans="1:16" ht="54" customHeight="1">
      <c r="A118" s="5"/>
      <c r="B118" s="29">
        <v>117</v>
      </c>
      <c r="C118" s="30"/>
      <c r="D118" s="65" t="s">
        <v>131</v>
      </c>
      <c r="E118" s="33"/>
      <c r="F118" s="32">
        <v>577.98130052306</v>
      </c>
      <c r="G118" s="32">
        <v>322.4527256761</v>
      </c>
      <c r="H118" s="32">
        <v>58.55863177935</v>
      </c>
      <c r="I118" s="32">
        <f t="shared" si="5"/>
        <v>381.01135745544997</v>
      </c>
      <c r="J118" s="32">
        <v>0</v>
      </c>
      <c r="K118" s="32">
        <v>58.55863177935</v>
      </c>
      <c r="L118" s="32">
        <f t="shared" si="6"/>
        <v>58.55863177935</v>
      </c>
      <c r="M118" s="32">
        <f t="shared" si="7"/>
        <v>138.41131128826</v>
      </c>
      <c r="N118" s="32">
        <f t="shared" si="8"/>
        <v>196.96994306761002</v>
      </c>
      <c r="O118" s="32"/>
      <c r="P118" s="5"/>
    </row>
    <row r="119" spans="1:16" ht="54" customHeight="1">
      <c r="A119" s="5"/>
      <c r="B119" s="29">
        <v>118</v>
      </c>
      <c r="C119" s="30"/>
      <c r="D119" s="65" t="s">
        <v>234</v>
      </c>
      <c r="E119" s="33"/>
      <c r="F119" s="32">
        <v>269.68887948925</v>
      </c>
      <c r="G119" s="32">
        <v>156.46589165058498</v>
      </c>
      <c r="H119" s="32">
        <v>28.44834393647</v>
      </c>
      <c r="I119" s="32">
        <f t="shared" si="5"/>
        <v>184.91423558705497</v>
      </c>
      <c r="J119" s="32">
        <v>0</v>
      </c>
      <c r="K119" s="32">
        <v>28.44834393647</v>
      </c>
      <c r="L119" s="32">
        <f t="shared" si="6"/>
        <v>28.44834393647</v>
      </c>
      <c r="M119" s="32">
        <f t="shared" si="7"/>
        <v>56.32629996572501</v>
      </c>
      <c r="N119" s="32">
        <f t="shared" si="8"/>
        <v>84.77464390219501</v>
      </c>
      <c r="O119" s="32"/>
      <c r="P119" s="5"/>
    </row>
    <row r="120" spans="1:16" ht="27" customHeight="1">
      <c r="A120" s="5"/>
      <c r="B120" s="29">
        <v>122</v>
      </c>
      <c r="C120" s="30"/>
      <c r="D120" s="64" t="s">
        <v>132</v>
      </c>
      <c r="E120" s="33"/>
      <c r="F120" s="32">
        <v>141.2872724856</v>
      </c>
      <c r="G120" s="32">
        <v>91.83672711563999</v>
      </c>
      <c r="H120" s="32">
        <v>14.12872724856</v>
      </c>
      <c r="I120" s="32">
        <f t="shared" si="5"/>
        <v>105.96545436419999</v>
      </c>
      <c r="J120" s="32">
        <v>0</v>
      </c>
      <c r="K120" s="32">
        <v>14.12872724856</v>
      </c>
      <c r="L120" s="32">
        <f t="shared" si="6"/>
        <v>14.12872724856</v>
      </c>
      <c r="M120" s="32">
        <f t="shared" si="7"/>
        <v>21.193090872840013</v>
      </c>
      <c r="N120" s="32">
        <f t="shared" si="8"/>
        <v>35.321818121400014</v>
      </c>
      <c r="O120" s="32"/>
      <c r="P120" s="5"/>
    </row>
    <row r="121" spans="1:16" ht="27" customHeight="1">
      <c r="A121" s="5"/>
      <c r="B121" s="29">
        <v>123</v>
      </c>
      <c r="C121" s="30"/>
      <c r="D121" s="64" t="s">
        <v>133</v>
      </c>
      <c r="E121" s="33"/>
      <c r="F121" s="32">
        <v>69.28162906300999</v>
      </c>
      <c r="G121" s="32">
        <v>43.765448467055</v>
      </c>
      <c r="H121" s="32">
        <v>7.29034254373</v>
      </c>
      <c r="I121" s="32">
        <f t="shared" si="5"/>
        <v>51.055791010785</v>
      </c>
      <c r="J121" s="32">
        <v>0</v>
      </c>
      <c r="K121" s="32">
        <v>7.29034254373</v>
      </c>
      <c r="L121" s="32">
        <f t="shared" si="6"/>
        <v>7.29034254373</v>
      </c>
      <c r="M121" s="32">
        <f t="shared" si="7"/>
        <v>10.935495508494988</v>
      </c>
      <c r="N121" s="32">
        <f t="shared" si="8"/>
        <v>18.225838052224987</v>
      </c>
      <c r="O121" s="32"/>
      <c r="P121" s="5"/>
    </row>
    <row r="122" spans="1:16" ht="27" customHeight="1">
      <c r="A122" s="5"/>
      <c r="B122" s="29">
        <v>124</v>
      </c>
      <c r="C122" s="30"/>
      <c r="D122" s="64" t="s">
        <v>134</v>
      </c>
      <c r="E122" s="33"/>
      <c r="F122" s="32">
        <v>703.55042255351</v>
      </c>
      <c r="G122" s="32">
        <v>348.5339911354599</v>
      </c>
      <c r="H122" s="32">
        <v>71.21761717992</v>
      </c>
      <c r="I122" s="32">
        <f t="shared" si="5"/>
        <v>419.75160831537994</v>
      </c>
      <c r="J122" s="32">
        <v>0</v>
      </c>
      <c r="K122" s="32">
        <v>71.21761717992</v>
      </c>
      <c r="L122" s="32">
        <f t="shared" si="6"/>
        <v>71.21761717992</v>
      </c>
      <c r="M122" s="32">
        <f t="shared" si="7"/>
        <v>212.58119705821002</v>
      </c>
      <c r="N122" s="32">
        <f t="shared" si="8"/>
        <v>283.79881423813003</v>
      </c>
      <c r="O122" s="32"/>
      <c r="P122" s="5"/>
    </row>
    <row r="123" spans="1:16" ht="27" customHeight="1">
      <c r="A123" s="5"/>
      <c r="B123" s="29">
        <v>126</v>
      </c>
      <c r="C123" s="30"/>
      <c r="D123" s="64" t="s">
        <v>135</v>
      </c>
      <c r="E123" s="33"/>
      <c r="F123" s="32">
        <v>1104.7635454705148</v>
      </c>
      <c r="G123" s="32">
        <v>683.0099235667199</v>
      </c>
      <c r="H123" s="32">
        <v>56.742987345765</v>
      </c>
      <c r="I123" s="32">
        <f t="shared" si="5"/>
        <v>739.7529109124848</v>
      </c>
      <c r="J123" s="32">
        <v>0</v>
      </c>
      <c r="K123" s="32">
        <v>113.48597443</v>
      </c>
      <c r="L123" s="32">
        <f t="shared" si="6"/>
        <v>113.48597443</v>
      </c>
      <c r="M123" s="32">
        <f t="shared" si="7"/>
        <v>251.52466012803</v>
      </c>
      <c r="N123" s="32">
        <f t="shared" si="8"/>
        <v>365.01063455803</v>
      </c>
      <c r="O123" s="32"/>
      <c r="P123" s="5"/>
    </row>
    <row r="124" spans="1:16" ht="27" customHeight="1">
      <c r="A124" s="5"/>
      <c r="B124" s="29">
        <v>127</v>
      </c>
      <c r="C124" s="30"/>
      <c r="D124" s="64" t="s">
        <v>136</v>
      </c>
      <c r="E124" s="33"/>
      <c r="F124" s="32">
        <v>931.7800368845551</v>
      </c>
      <c r="G124" s="32">
        <v>512.479021483005</v>
      </c>
      <c r="H124" s="32">
        <v>46.58900205999</v>
      </c>
      <c r="I124" s="32">
        <f t="shared" si="5"/>
        <v>559.068023542995</v>
      </c>
      <c r="J124" s="32">
        <v>0</v>
      </c>
      <c r="K124" s="32">
        <v>93.17800464303998</v>
      </c>
      <c r="L124" s="32">
        <f t="shared" si="6"/>
        <v>93.17800464303998</v>
      </c>
      <c r="M124" s="32">
        <f t="shared" si="7"/>
        <v>279.53400869852015</v>
      </c>
      <c r="N124" s="32">
        <f t="shared" si="8"/>
        <v>372.7120133415601</v>
      </c>
      <c r="O124" s="32"/>
      <c r="P124" s="5"/>
    </row>
    <row r="125" spans="1:16" ht="27" customHeight="1">
      <c r="A125" s="5"/>
      <c r="B125" s="29">
        <v>130</v>
      </c>
      <c r="C125" s="30"/>
      <c r="D125" s="64" t="s">
        <v>137</v>
      </c>
      <c r="E125" s="33"/>
      <c r="F125" s="32">
        <v>1199.6919817801097</v>
      </c>
      <c r="G125" s="32">
        <v>635.9085875058548</v>
      </c>
      <c r="H125" s="32">
        <v>41.99819898308498</v>
      </c>
      <c r="I125" s="32">
        <f t="shared" si="5"/>
        <v>677.9067864889398</v>
      </c>
      <c r="J125" s="32">
        <v>0</v>
      </c>
      <c r="K125" s="32">
        <v>119.96919825646998</v>
      </c>
      <c r="L125" s="32">
        <f t="shared" si="6"/>
        <v>119.96919825646998</v>
      </c>
      <c r="M125" s="32">
        <f t="shared" si="7"/>
        <v>401.8159970346999</v>
      </c>
      <c r="N125" s="32">
        <f t="shared" si="8"/>
        <v>521.7851952911699</v>
      </c>
      <c r="O125" s="32"/>
      <c r="P125" s="5"/>
    </row>
    <row r="126" spans="1:16" ht="27" customHeight="1">
      <c r="A126" s="5"/>
      <c r="B126" s="29">
        <v>132</v>
      </c>
      <c r="C126" s="30"/>
      <c r="D126" s="64" t="s">
        <v>138</v>
      </c>
      <c r="E126" s="33"/>
      <c r="F126" s="32">
        <v>1427.535350561585</v>
      </c>
      <c r="G126" s="32">
        <v>523.4296285871949</v>
      </c>
      <c r="H126" s="32">
        <v>47.584511689745</v>
      </c>
      <c r="I126" s="32">
        <f t="shared" si="5"/>
        <v>571.0141402769399</v>
      </c>
      <c r="J126" s="32">
        <v>0</v>
      </c>
      <c r="K126" s="32">
        <v>95.16902337949</v>
      </c>
      <c r="L126" s="32">
        <f t="shared" si="6"/>
        <v>95.16902337949</v>
      </c>
      <c r="M126" s="32">
        <f t="shared" si="7"/>
        <v>761.352186905155</v>
      </c>
      <c r="N126" s="32">
        <f t="shared" si="8"/>
        <v>856.521210284645</v>
      </c>
      <c r="O126" s="32"/>
      <c r="P126" s="5"/>
    </row>
    <row r="127" spans="1:16" ht="54" customHeight="1">
      <c r="A127" s="5"/>
      <c r="B127" s="29">
        <v>136</v>
      </c>
      <c r="C127" s="30"/>
      <c r="D127" s="65" t="s">
        <v>139</v>
      </c>
      <c r="E127" s="33"/>
      <c r="F127" s="32">
        <v>88.942589714065</v>
      </c>
      <c r="G127" s="32">
        <v>53.365553749979995</v>
      </c>
      <c r="H127" s="32">
        <v>8.894258958330001</v>
      </c>
      <c r="I127" s="32">
        <f t="shared" si="5"/>
        <v>62.259812708309994</v>
      </c>
      <c r="J127" s="32">
        <v>0</v>
      </c>
      <c r="K127" s="32">
        <v>8.894258958330001</v>
      </c>
      <c r="L127" s="32">
        <f t="shared" si="6"/>
        <v>8.894258958330001</v>
      </c>
      <c r="M127" s="32">
        <f t="shared" si="7"/>
        <v>17.788518047425</v>
      </c>
      <c r="N127" s="32">
        <f t="shared" si="8"/>
        <v>26.682777005755</v>
      </c>
      <c r="O127" s="32"/>
      <c r="P127" s="5"/>
    </row>
    <row r="128" spans="1:16" ht="27" customHeight="1">
      <c r="A128" s="5"/>
      <c r="B128" s="29">
        <v>138</v>
      </c>
      <c r="C128" s="30"/>
      <c r="D128" s="64" t="s">
        <v>140</v>
      </c>
      <c r="E128" s="33"/>
      <c r="F128" s="32">
        <v>117.134708525055</v>
      </c>
      <c r="G128" s="32">
        <v>64.424089185335</v>
      </c>
      <c r="H128" s="32">
        <v>11.713470760969999</v>
      </c>
      <c r="I128" s="32">
        <f t="shared" si="5"/>
        <v>76.137559946305</v>
      </c>
      <c r="J128" s="32">
        <v>0</v>
      </c>
      <c r="K128" s="32">
        <v>11.713470760969999</v>
      </c>
      <c r="L128" s="32">
        <f t="shared" si="6"/>
        <v>11.713470760969999</v>
      </c>
      <c r="M128" s="32">
        <f t="shared" si="7"/>
        <v>29.283677817780003</v>
      </c>
      <c r="N128" s="32">
        <f t="shared" si="8"/>
        <v>40.99714857875</v>
      </c>
      <c r="O128" s="32"/>
      <c r="P128" s="5"/>
    </row>
    <row r="129" spans="1:16" ht="27" customHeight="1">
      <c r="A129" s="5"/>
      <c r="B129" s="29">
        <v>141</v>
      </c>
      <c r="C129" s="30"/>
      <c r="D129" s="64" t="s">
        <v>141</v>
      </c>
      <c r="E129" s="33"/>
      <c r="F129" s="32">
        <v>152.00882560059998</v>
      </c>
      <c r="G129" s="32">
        <v>68.40397152026999</v>
      </c>
      <c r="H129" s="32">
        <v>15.200882560059998</v>
      </c>
      <c r="I129" s="32">
        <f t="shared" si="5"/>
        <v>83.60485408032999</v>
      </c>
      <c r="J129" s="32">
        <v>0</v>
      </c>
      <c r="K129" s="32">
        <v>15.200882560059998</v>
      </c>
      <c r="L129" s="32">
        <f t="shared" si="6"/>
        <v>15.200882560059998</v>
      </c>
      <c r="M129" s="32">
        <f t="shared" si="7"/>
        <v>53.203088960209996</v>
      </c>
      <c r="N129" s="32">
        <f t="shared" si="8"/>
        <v>68.40397152026999</v>
      </c>
      <c r="O129" s="32"/>
      <c r="P129" s="5"/>
    </row>
    <row r="130" spans="1:16" ht="27" customHeight="1">
      <c r="A130" s="5"/>
      <c r="B130" s="29">
        <v>143</v>
      </c>
      <c r="C130" s="30"/>
      <c r="D130" s="64" t="s">
        <v>142</v>
      </c>
      <c r="E130" s="33"/>
      <c r="F130" s="32">
        <v>1053.157490762955</v>
      </c>
      <c r="G130" s="32">
        <v>559.4128798778249</v>
      </c>
      <c r="H130" s="32">
        <v>52.73561611559</v>
      </c>
      <c r="I130" s="32">
        <f t="shared" si="5"/>
        <v>612.1484959934149</v>
      </c>
      <c r="J130" s="32">
        <v>0</v>
      </c>
      <c r="K130" s="32">
        <v>105.47123196964999</v>
      </c>
      <c r="L130" s="32">
        <f t="shared" si="6"/>
        <v>105.47123196964999</v>
      </c>
      <c r="M130" s="32">
        <f t="shared" si="7"/>
        <v>335.53776279989</v>
      </c>
      <c r="N130" s="32">
        <f t="shared" si="8"/>
        <v>441.00899476954</v>
      </c>
      <c r="O130" s="32"/>
      <c r="P130" s="5"/>
    </row>
    <row r="131" spans="1:16" ht="27" customHeight="1">
      <c r="A131" s="5"/>
      <c r="B131" s="29">
        <v>144</v>
      </c>
      <c r="C131" s="30"/>
      <c r="D131" s="64" t="s">
        <v>143</v>
      </c>
      <c r="E131" s="33"/>
      <c r="F131" s="32">
        <v>723.233562517745</v>
      </c>
      <c r="G131" s="32">
        <v>451.73227502865996</v>
      </c>
      <c r="H131" s="32">
        <v>37.79863746334</v>
      </c>
      <c r="I131" s="32">
        <f t="shared" si="5"/>
        <v>489.53091249199997</v>
      </c>
      <c r="J131" s="32">
        <v>0</v>
      </c>
      <c r="K131" s="32">
        <v>75.59727492668</v>
      </c>
      <c r="L131" s="32">
        <f t="shared" si="6"/>
        <v>75.59727492668</v>
      </c>
      <c r="M131" s="32">
        <f t="shared" si="7"/>
        <v>158.10537509906501</v>
      </c>
      <c r="N131" s="32">
        <f t="shared" si="8"/>
        <v>233.70265002574502</v>
      </c>
      <c r="O131" s="32"/>
      <c r="P131" s="5"/>
    </row>
    <row r="132" spans="1:16" ht="27" customHeight="1">
      <c r="A132" s="5"/>
      <c r="B132" s="29">
        <v>147</v>
      </c>
      <c r="C132" s="30"/>
      <c r="D132" s="64" t="s">
        <v>144</v>
      </c>
      <c r="E132" s="33"/>
      <c r="F132" s="32">
        <v>2279.23395</v>
      </c>
      <c r="G132" s="32">
        <v>797.7318825</v>
      </c>
      <c r="H132" s="32">
        <v>227.92339499999997</v>
      </c>
      <c r="I132" s="32">
        <f t="shared" si="5"/>
        <v>1025.6552775</v>
      </c>
      <c r="J132" s="32">
        <v>0</v>
      </c>
      <c r="K132" s="32">
        <v>227.92339499999997</v>
      </c>
      <c r="L132" s="32">
        <f t="shared" si="6"/>
        <v>227.92339499999997</v>
      </c>
      <c r="M132" s="32">
        <f t="shared" si="7"/>
        <v>1025.6552774999998</v>
      </c>
      <c r="N132" s="32">
        <f t="shared" si="8"/>
        <v>1253.5786724999998</v>
      </c>
      <c r="O132" s="32"/>
      <c r="P132" s="5"/>
    </row>
    <row r="133" spans="1:16" ht="27" customHeight="1">
      <c r="A133" s="5"/>
      <c r="B133" s="29">
        <v>148</v>
      </c>
      <c r="C133" s="30"/>
      <c r="D133" s="64" t="s">
        <v>214</v>
      </c>
      <c r="E133" s="33"/>
      <c r="F133" s="32">
        <v>361.21531852087</v>
      </c>
      <c r="G133" s="32">
        <v>209.78777891335005</v>
      </c>
      <c r="H133" s="32">
        <v>38.7291303428</v>
      </c>
      <c r="I133" s="32">
        <f t="shared" si="5"/>
        <v>248.51690925615006</v>
      </c>
      <c r="J133" s="32">
        <v>0</v>
      </c>
      <c r="K133" s="32">
        <v>38.7291303428</v>
      </c>
      <c r="L133" s="32">
        <f t="shared" si="6"/>
        <v>38.7291303428</v>
      </c>
      <c r="M133" s="32">
        <f t="shared" si="7"/>
        <v>73.96927892191997</v>
      </c>
      <c r="N133" s="32">
        <f t="shared" si="8"/>
        <v>112.69840926471997</v>
      </c>
      <c r="O133" s="32"/>
      <c r="P133" s="5"/>
    </row>
    <row r="134" spans="1:16" ht="27" customHeight="1">
      <c r="A134" s="5"/>
      <c r="B134" s="29">
        <v>149</v>
      </c>
      <c r="C134" s="30"/>
      <c r="D134" s="64" t="s">
        <v>215</v>
      </c>
      <c r="E134" s="33"/>
      <c r="F134" s="32">
        <v>585.4645652480649</v>
      </c>
      <c r="G134" s="32">
        <v>338.95316950555497</v>
      </c>
      <c r="H134" s="32">
        <v>30.813924500505</v>
      </c>
      <c r="I134" s="32">
        <f t="shared" si="5"/>
        <v>369.76709400605995</v>
      </c>
      <c r="J134" s="32">
        <v>0</v>
      </c>
      <c r="K134" s="32">
        <v>61.62784900101</v>
      </c>
      <c r="L134" s="32">
        <f t="shared" si="6"/>
        <v>61.62784900101</v>
      </c>
      <c r="M134" s="32">
        <f t="shared" si="7"/>
        <v>154.06962224099496</v>
      </c>
      <c r="N134" s="32">
        <f t="shared" si="8"/>
        <v>215.69747124200495</v>
      </c>
      <c r="O134" s="32"/>
      <c r="P134" s="5"/>
    </row>
    <row r="135" spans="1:16" ht="27" customHeight="1">
      <c r="A135" s="5"/>
      <c r="B135" s="29">
        <v>150</v>
      </c>
      <c r="C135" s="30"/>
      <c r="D135" s="64" t="s">
        <v>216</v>
      </c>
      <c r="E135" s="33"/>
      <c r="F135" s="32">
        <v>619.9220515648149</v>
      </c>
      <c r="G135" s="32">
        <v>333.5152877581</v>
      </c>
      <c r="H135" s="32">
        <v>30.996102506319996</v>
      </c>
      <c r="I135" s="32">
        <f t="shared" si="5"/>
        <v>364.51139026441996</v>
      </c>
      <c r="J135" s="32">
        <v>0</v>
      </c>
      <c r="K135" s="32">
        <v>61.99220501263999</v>
      </c>
      <c r="L135" s="32">
        <f t="shared" si="6"/>
        <v>61.99220501263999</v>
      </c>
      <c r="M135" s="32">
        <f t="shared" si="7"/>
        <v>193.4184562877549</v>
      </c>
      <c r="N135" s="32">
        <f t="shared" si="8"/>
        <v>255.4106613003949</v>
      </c>
      <c r="O135" s="32"/>
      <c r="P135" s="5"/>
    </row>
    <row r="136" spans="1:16" ht="27" customHeight="1">
      <c r="A136" s="5"/>
      <c r="B136" s="29">
        <v>152</v>
      </c>
      <c r="C136" s="30"/>
      <c r="D136" s="64" t="s">
        <v>145</v>
      </c>
      <c r="E136" s="33"/>
      <c r="F136" s="32">
        <v>793.6252104210652</v>
      </c>
      <c r="G136" s="32">
        <v>253.9265643322351</v>
      </c>
      <c r="H136" s="32">
        <v>38.512756504894995</v>
      </c>
      <c r="I136" s="32">
        <f t="shared" si="5"/>
        <v>292.4393208371301</v>
      </c>
      <c r="J136" s="32">
        <v>0</v>
      </c>
      <c r="K136" s="32">
        <v>77.02551300979</v>
      </c>
      <c r="L136" s="32">
        <f t="shared" si="6"/>
        <v>77.02551300979</v>
      </c>
      <c r="M136" s="32">
        <f t="shared" si="7"/>
        <v>424.16037657414506</v>
      </c>
      <c r="N136" s="32">
        <f t="shared" si="8"/>
        <v>501.1858895839351</v>
      </c>
      <c r="O136" s="32"/>
      <c r="P136" s="5"/>
    </row>
    <row r="137" spans="1:16" ht="27" customHeight="1">
      <c r="A137" s="5"/>
      <c r="B137" s="29">
        <v>156</v>
      </c>
      <c r="C137" s="30"/>
      <c r="D137" s="64" t="s">
        <v>146</v>
      </c>
      <c r="E137" s="33"/>
      <c r="F137" s="32">
        <v>220.980120419545</v>
      </c>
      <c r="G137" s="32">
        <v>66.50769202632</v>
      </c>
      <c r="H137" s="32">
        <v>22.787072024270003</v>
      </c>
      <c r="I137" s="32">
        <f t="shared" si="5"/>
        <v>89.29476405059</v>
      </c>
      <c r="J137" s="32">
        <v>0</v>
      </c>
      <c r="K137" s="32">
        <v>22.787072024270003</v>
      </c>
      <c r="L137" s="32">
        <f t="shared" si="6"/>
        <v>22.787072024270003</v>
      </c>
      <c r="M137" s="32">
        <f t="shared" si="7"/>
        <v>108.89828434468498</v>
      </c>
      <c r="N137" s="32">
        <f t="shared" si="8"/>
        <v>131.68535636895498</v>
      </c>
      <c r="O137" s="32"/>
      <c r="P137" s="5"/>
    </row>
    <row r="138" spans="1:16" ht="27" customHeight="1">
      <c r="A138" s="5"/>
      <c r="B138" s="29">
        <v>157</v>
      </c>
      <c r="C138" s="30"/>
      <c r="D138" s="68" t="s">
        <v>183</v>
      </c>
      <c r="E138" s="33"/>
      <c r="F138" s="32">
        <v>1989.776853268335</v>
      </c>
      <c r="G138" s="32">
        <v>596.9330560197301</v>
      </c>
      <c r="H138" s="32">
        <v>84.903181189655</v>
      </c>
      <c r="I138" s="32">
        <f t="shared" si="5"/>
        <v>681.8362372093851</v>
      </c>
      <c r="J138" s="32">
        <v>0</v>
      </c>
      <c r="K138" s="32">
        <v>198.97768533991</v>
      </c>
      <c r="L138" s="32">
        <f t="shared" si="6"/>
        <v>198.97768533991</v>
      </c>
      <c r="M138" s="32">
        <f t="shared" si="7"/>
        <v>1108.9629307190396</v>
      </c>
      <c r="N138" s="32">
        <f t="shared" si="8"/>
        <v>1307.9406160589497</v>
      </c>
      <c r="O138" s="32"/>
      <c r="P138" s="5"/>
    </row>
    <row r="139" spans="1:16" ht="27" customHeight="1">
      <c r="A139" s="5"/>
      <c r="B139" s="29">
        <v>158</v>
      </c>
      <c r="C139" s="30"/>
      <c r="D139" s="64" t="s">
        <v>147</v>
      </c>
      <c r="E139" s="33"/>
      <c r="F139" s="32">
        <v>172.4136525</v>
      </c>
      <c r="G139" s="32">
        <v>103.4481915</v>
      </c>
      <c r="H139" s="32">
        <v>17.241365249999998</v>
      </c>
      <c r="I139" s="32">
        <f t="shared" si="5"/>
        <v>120.68955675</v>
      </c>
      <c r="J139" s="32">
        <v>0</v>
      </c>
      <c r="K139" s="32">
        <v>17.241365249999998</v>
      </c>
      <c r="L139" s="32">
        <f t="shared" si="6"/>
        <v>17.241365249999998</v>
      </c>
      <c r="M139" s="32">
        <f t="shared" si="7"/>
        <v>34.48273050000002</v>
      </c>
      <c r="N139" s="32">
        <f t="shared" si="8"/>
        <v>51.72409575000002</v>
      </c>
      <c r="O139" s="32"/>
      <c r="P139" s="5"/>
    </row>
    <row r="140" spans="1:16" ht="27" customHeight="1">
      <c r="A140" s="5"/>
      <c r="B140" s="29">
        <v>159</v>
      </c>
      <c r="C140" s="30"/>
      <c r="D140" s="64" t="s">
        <v>148</v>
      </c>
      <c r="E140" s="33"/>
      <c r="F140" s="32">
        <v>58.79522123242998</v>
      </c>
      <c r="G140" s="32">
        <v>35.93041281554999</v>
      </c>
      <c r="H140" s="32">
        <v>6.5328023301</v>
      </c>
      <c r="I140" s="32">
        <f t="shared" si="5"/>
        <v>42.46321514564999</v>
      </c>
      <c r="J140" s="32">
        <v>0</v>
      </c>
      <c r="K140" s="32">
        <v>6.5328023301</v>
      </c>
      <c r="L140" s="32">
        <f t="shared" si="6"/>
        <v>6.5328023301</v>
      </c>
      <c r="M140" s="32">
        <f t="shared" si="7"/>
        <v>9.79920375667999</v>
      </c>
      <c r="N140" s="32">
        <f t="shared" si="8"/>
        <v>16.33200608677999</v>
      </c>
      <c r="O140" s="32"/>
      <c r="P140" s="5"/>
    </row>
    <row r="141" spans="1:16" ht="27" customHeight="1">
      <c r="A141" s="5"/>
      <c r="B141" s="29">
        <v>160</v>
      </c>
      <c r="C141" s="30"/>
      <c r="D141" s="64" t="s">
        <v>149</v>
      </c>
      <c r="E141" s="33"/>
      <c r="F141" s="32">
        <v>14.187999492405</v>
      </c>
      <c r="G141" s="32">
        <v>8.670444853454999</v>
      </c>
      <c r="H141" s="32">
        <v>1.57644451881</v>
      </c>
      <c r="I141" s="32">
        <f t="shared" si="5"/>
        <v>10.246889372264999</v>
      </c>
      <c r="J141" s="32">
        <v>0</v>
      </c>
      <c r="K141" s="32">
        <v>1.57644451881</v>
      </c>
      <c r="L141" s="32">
        <f t="shared" si="6"/>
        <v>1.57644451881</v>
      </c>
      <c r="M141" s="32">
        <f t="shared" si="7"/>
        <v>2.3646656013300014</v>
      </c>
      <c r="N141" s="32">
        <f t="shared" si="8"/>
        <v>3.941110120140001</v>
      </c>
      <c r="O141" s="32"/>
      <c r="P141" s="5"/>
    </row>
    <row r="142" spans="1:16" ht="27" customHeight="1">
      <c r="A142" s="5"/>
      <c r="B142" s="29">
        <v>161</v>
      </c>
      <c r="C142" s="30"/>
      <c r="D142" s="64" t="s">
        <v>217</v>
      </c>
      <c r="E142" s="33"/>
      <c r="F142" s="32">
        <v>55.248212499999994</v>
      </c>
      <c r="G142" s="32">
        <v>29.0053115625</v>
      </c>
      <c r="H142" s="32">
        <v>2.762410625</v>
      </c>
      <c r="I142" s="32">
        <f t="shared" si="5"/>
        <v>31.767722187500002</v>
      </c>
      <c r="J142" s="32">
        <v>0</v>
      </c>
      <c r="K142" s="32">
        <v>5.52482125</v>
      </c>
      <c r="L142" s="32">
        <f t="shared" si="6"/>
        <v>5.52482125</v>
      </c>
      <c r="M142" s="32">
        <f t="shared" si="7"/>
        <v>17.955669062499993</v>
      </c>
      <c r="N142" s="32">
        <f t="shared" si="8"/>
        <v>23.48049031249999</v>
      </c>
      <c r="O142" s="32"/>
      <c r="P142" s="5"/>
    </row>
    <row r="143" spans="1:16" ht="27" customHeight="1">
      <c r="A143" s="5"/>
      <c r="B143" s="29">
        <v>162</v>
      </c>
      <c r="C143" s="30"/>
      <c r="D143" s="64" t="s">
        <v>218</v>
      </c>
      <c r="E143" s="33"/>
      <c r="F143" s="32">
        <v>24.77996697694</v>
      </c>
      <c r="G143" s="32">
        <v>11.150985375</v>
      </c>
      <c r="H143" s="32">
        <v>1.238998375</v>
      </c>
      <c r="I143" s="32">
        <f t="shared" si="5"/>
        <v>12.389983749999999</v>
      </c>
      <c r="J143" s="32">
        <v>0</v>
      </c>
      <c r="K143" s="32">
        <v>2.47799675</v>
      </c>
      <c r="L143" s="32">
        <f t="shared" si="6"/>
        <v>2.47799675</v>
      </c>
      <c r="M143" s="32">
        <f t="shared" si="7"/>
        <v>9.911986476940001</v>
      </c>
      <c r="N143" s="32">
        <f t="shared" si="8"/>
        <v>12.38998322694</v>
      </c>
      <c r="O143" s="32"/>
      <c r="P143" s="5"/>
    </row>
    <row r="144" spans="1:16" ht="27" customHeight="1">
      <c r="A144" s="5"/>
      <c r="B144" s="29">
        <v>163</v>
      </c>
      <c r="C144" s="30"/>
      <c r="D144" s="70" t="s">
        <v>150</v>
      </c>
      <c r="E144" s="33"/>
      <c r="F144" s="32">
        <v>204.55678517993496</v>
      </c>
      <c r="G144" s="32">
        <v>129.19375914359998</v>
      </c>
      <c r="H144" s="32">
        <v>21.532293190599997</v>
      </c>
      <c r="I144" s="32">
        <f t="shared" si="5"/>
        <v>150.72605233419998</v>
      </c>
      <c r="J144" s="32">
        <v>0</v>
      </c>
      <c r="K144" s="32">
        <v>21.532293190599997</v>
      </c>
      <c r="L144" s="32">
        <f t="shared" si="6"/>
        <v>21.532293190599997</v>
      </c>
      <c r="M144" s="32">
        <f t="shared" si="7"/>
        <v>32.298439655134985</v>
      </c>
      <c r="N144" s="32">
        <f t="shared" si="8"/>
        <v>53.830732845734985</v>
      </c>
      <c r="O144" s="32"/>
      <c r="P144" s="5"/>
    </row>
    <row r="145" spans="1:16" ht="54" customHeight="1">
      <c r="A145" s="5"/>
      <c r="B145" s="29">
        <v>165</v>
      </c>
      <c r="C145" s="30"/>
      <c r="D145" s="65" t="s">
        <v>151</v>
      </c>
      <c r="E145" s="33"/>
      <c r="F145" s="32">
        <v>76.22744283823499</v>
      </c>
      <c r="G145" s="32">
        <v>34.30837891019999</v>
      </c>
      <c r="H145" s="32">
        <v>7.6227442969</v>
      </c>
      <c r="I145" s="32">
        <f aca="true" t="shared" si="9" ref="I145:I176">G145+H145</f>
        <v>41.93112320709999</v>
      </c>
      <c r="J145" s="32">
        <v>0</v>
      </c>
      <c r="K145" s="32">
        <v>7.6227442969</v>
      </c>
      <c r="L145" s="32">
        <f aca="true" t="shared" si="10" ref="L145:L176">J145+K145</f>
        <v>7.6227442969</v>
      </c>
      <c r="M145" s="32">
        <f aca="true" t="shared" si="11" ref="M145:M176">F145-I145-L145</f>
        <v>26.673575334235</v>
      </c>
      <c r="N145" s="32">
        <f aca="true" t="shared" si="12" ref="N145:N176">L145+M145</f>
        <v>34.296319631135</v>
      </c>
      <c r="O145" s="32"/>
      <c r="P145" s="5"/>
    </row>
    <row r="146" spans="1:16" ht="54" customHeight="1">
      <c r="A146" s="5"/>
      <c r="B146" s="29">
        <v>166</v>
      </c>
      <c r="C146" s="30"/>
      <c r="D146" s="65" t="s">
        <v>152</v>
      </c>
      <c r="E146" s="33"/>
      <c r="F146" s="32">
        <v>793.2771997729051</v>
      </c>
      <c r="G146" s="32">
        <v>332.52746044132994</v>
      </c>
      <c r="H146" s="32">
        <v>25.974884862735</v>
      </c>
      <c r="I146" s="32">
        <f t="shared" si="9"/>
        <v>358.50234530406493</v>
      </c>
      <c r="J146" s="32">
        <v>0</v>
      </c>
      <c r="K146" s="32">
        <v>80.15565102965</v>
      </c>
      <c r="L146" s="32">
        <f t="shared" si="10"/>
        <v>80.15565102965</v>
      </c>
      <c r="M146" s="32">
        <f t="shared" si="11"/>
        <v>354.61920343919013</v>
      </c>
      <c r="N146" s="32">
        <f t="shared" si="12"/>
        <v>434.77485446884015</v>
      </c>
      <c r="O146" s="32"/>
      <c r="P146" s="5"/>
    </row>
    <row r="147" spans="1:16" ht="27" customHeight="1">
      <c r="A147" s="5"/>
      <c r="B147" s="29">
        <v>167</v>
      </c>
      <c r="C147" s="30"/>
      <c r="D147" s="64" t="s">
        <v>153</v>
      </c>
      <c r="E147" s="33"/>
      <c r="F147" s="32">
        <v>1884.97740804832</v>
      </c>
      <c r="G147" s="32">
        <v>376.99548166197</v>
      </c>
      <c r="H147" s="32">
        <v>62.832580276994996</v>
      </c>
      <c r="I147" s="32">
        <f t="shared" si="9"/>
        <v>439.828061938965</v>
      </c>
      <c r="J147" s="32">
        <v>0</v>
      </c>
      <c r="K147" s="32">
        <v>125.66516055398999</v>
      </c>
      <c r="L147" s="32">
        <f t="shared" si="10"/>
        <v>125.66516055398999</v>
      </c>
      <c r="M147" s="32">
        <f t="shared" si="11"/>
        <v>1319.484185555365</v>
      </c>
      <c r="N147" s="32">
        <f t="shared" si="12"/>
        <v>1445.149346109355</v>
      </c>
      <c r="O147" s="32"/>
      <c r="P147" s="5"/>
    </row>
    <row r="148" spans="1:16" ht="27" customHeight="1">
      <c r="A148" s="5"/>
      <c r="B148" s="29">
        <v>168</v>
      </c>
      <c r="C148" s="30"/>
      <c r="D148" s="64" t="s">
        <v>154</v>
      </c>
      <c r="E148" s="33"/>
      <c r="F148" s="32">
        <v>428.41552891068994</v>
      </c>
      <c r="G148" s="32">
        <v>235.62854046935502</v>
      </c>
      <c r="H148" s="32">
        <v>42.841552812610004</v>
      </c>
      <c r="I148" s="32">
        <f t="shared" si="9"/>
        <v>278.47009328196503</v>
      </c>
      <c r="J148" s="32">
        <v>0</v>
      </c>
      <c r="K148" s="32">
        <v>42.841552812610004</v>
      </c>
      <c r="L148" s="32">
        <f t="shared" si="10"/>
        <v>42.841552812610004</v>
      </c>
      <c r="M148" s="32">
        <f t="shared" si="11"/>
        <v>107.1038828161149</v>
      </c>
      <c r="N148" s="32">
        <f t="shared" si="12"/>
        <v>149.9454356287249</v>
      </c>
      <c r="O148" s="32"/>
      <c r="P148" s="5"/>
    </row>
    <row r="149" spans="1:16" ht="54" customHeight="1">
      <c r="A149" s="5"/>
      <c r="B149" s="29">
        <v>170</v>
      </c>
      <c r="C149" s="30"/>
      <c r="D149" s="65" t="s">
        <v>155</v>
      </c>
      <c r="E149" s="33"/>
      <c r="F149" s="32">
        <v>1044.42399390333</v>
      </c>
      <c r="G149" s="32">
        <v>63.029363687189985</v>
      </c>
      <c r="H149" s="32">
        <v>104.44239936417998</v>
      </c>
      <c r="I149" s="32">
        <f t="shared" si="9"/>
        <v>167.47176305136998</v>
      </c>
      <c r="J149" s="32">
        <v>0</v>
      </c>
      <c r="K149" s="32">
        <v>104.44239936417998</v>
      </c>
      <c r="L149" s="32">
        <f t="shared" si="10"/>
        <v>104.44239936417998</v>
      </c>
      <c r="M149" s="32">
        <f t="shared" si="11"/>
        <v>772.50983148778</v>
      </c>
      <c r="N149" s="32">
        <f t="shared" si="12"/>
        <v>876.95223085196</v>
      </c>
      <c r="O149" s="32"/>
      <c r="P149" s="5"/>
    </row>
    <row r="150" spans="1:16" ht="54" customHeight="1">
      <c r="A150" s="5"/>
      <c r="B150" s="29">
        <v>176</v>
      </c>
      <c r="C150" s="30"/>
      <c r="D150" s="65" t="s">
        <v>156</v>
      </c>
      <c r="E150" s="33"/>
      <c r="F150" s="32">
        <v>470.572120922975</v>
      </c>
      <c r="G150" s="32">
        <v>3.406860820620001</v>
      </c>
      <c r="H150" s="32">
        <v>49.17529053709</v>
      </c>
      <c r="I150" s="32">
        <f t="shared" si="9"/>
        <v>52.58215135771</v>
      </c>
      <c r="J150" s="32">
        <v>0</v>
      </c>
      <c r="K150" s="32">
        <v>49.17529053709</v>
      </c>
      <c r="L150" s="32">
        <f t="shared" si="10"/>
        <v>49.17529053709</v>
      </c>
      <c r="M150" s="32">
        <f t="shared" si="11"/>
        <v>368.81467902817496</v>
      </c>
      <c r="N150" s="32">
        <f t="shared" si="12"/>
        <v>417.98996956526497</v>
      </c>
      <c r="O150" s="32"/>
      <c r="P150" s="5"/>
    </row>
    <row r="151" spans="1:16" ht="54" customHeight="1">
      <c r="A151" s="5"/>
      <c r="B151" s="29">
        <v>177</v>
      </c>
      <c r="C151" s="30"/>
      <c r="D151" s="65" t="s">
        <v>157</v>
      </c>
      <c r="E151" s="33"/>
      <c r="F151" s="32">
        <v>16.153520623035</v>
      </c>
      <c r="G151" s="32">
        <v>4.84605622614</v>
      </c>
      <c r="H151" s="32">
        <v>1.61535207538</v>
      </c>
      <c r="I151" s="32">
        <f t="shared" si="9"/>
        <v>6.46140830152</v>
      </c>
      <c r="J151" s="32">
        <v>0</v>
      </c>
      <c r="K151" s="32">
        <v>1.61535207538</v>
      </c>
      <c r="L151" s="32">
        <f t="shared" si="10"/>
        <v>1.61535207538</v>
      </c>
      <c r="M151" s="32">
        <f t="shared" si="11"/>
        <v>8.076760246135</v>
      </c>
      <c r="N151" s="32">
        <f t="shared" si="12"/>
        <v>9.692112321515001</v>
      </c>
      <c r="O151" s="32"/>
      <c r="P151" s="5"/>
    </row>
    <row r="152" spans="1:16" ht="27" customHeight="1">
      <c r="A152" s="5"/>
      <c r="B152" s="29">
        <v>181</v>
      </c>
      <c r="C152" s="30"/>
      <c r="D152" s="64" t="s">
        <v>158</v>
      </c>
      <c r="E152" s="33"/>
      <c r="F152" s="32">
        <v>8428.556230739654</v>
      </c>
      <c r="G152" s="32">
        <v>452.73425504138</v>
      </c>
      <c r="H152" s="32">
        <v>357.1608061159</v>
      </c>
      <c r="I152" s="32">
        <f t="shared" si="9"/>
        <v>809.89506115728</v>
      </c>
      <c r="J152" s="32">
        <v>0</v>
      </c>
      <c r="K152" s="32">
        <v>1120.55419060325</v>
      </c>
      <c r="L152" s="32">
        <f t="shared" si="10"/>
        <v>1120.55419060325</v>
      </c>
      <c r="M152" s="32">
        <f t="shared" si="11"/>
        <v>6498.106978979124</v>
      </c>
      <c r="N152" s="32">
        <f t="shared" si="12"/>
        <v>7618.661169582374</v>
      </c>
      <c r="O152" s="32"/>
      <c r="P152" s="5"/>
    </row>
    <row r="153" spans="1:16" ht="27" customHeight="1">
      <c r="A153" s="5"/>
      <c r="B153" s="29">
        <v>182</v>
      </c>
      <c r="C153" s="30"/>
      <c r="D153" s="64" t="s">
        <v>159</v>
      </c>
      <c r="E153" s="33"/>
      <c r="F153" s="32">
        <v>417.79417395388</v>
      </c>
      <c r="G153" s="32">
        <v>181.96035741063997</v>
      </c>
      <c r="H153" s="32">
        <v>42.87887575890999</v>
      </c>
      <c r="I153" s="32">
        <f t="shared" si="9"/>
        <v>224.83923316954997</v>
      </c>
      <c r="J153" s="32">
        <v>0</v>
      </c>
      <c r="K153" s="32">
        <v>42.87887575890999</v>
      </c>
      <c r="L153" s="32">
        <f t="shared" si="10"/>
        <v>42.87887575890999</v>
      </c>
      <c r="M153" s="32">
        <f t="shared" si="11"/>
        <v>150.07606502542</v>
      </c>
      <c r="N153" s="32">
        <f t="shared" si="12"/>
        <v>192.95494078433</v>
      </c>
      <c r="O153" s="32"/>
      <c r="P153" s="5"/>
    </row>
    <row r="154" spans="1:16" ht="27" customHeight="1">
      <c r="A154" s="5"/>
      <c r="B154" s="29">
        <v>183</v>
      </c>
      <c r="C154" s="30"/>
      <c r="D154" s="64" t="s">
        <v>160</v>
      </c>
      <c r="E154" s="33"/>
      <c r="F154" s="32">
        <v>75.2552575</v>
      </c>
      <c r="G154" s="32">
        <v>33.864865875</v>
      </c>
      <c r="H154" s="32">
        <v>3.762762875</v>
      </c>
      <c r="I154" s="32">
        <f t="shared" si="9"/>
        <v>37.62762875</v>
      </c>
      <c r="J154" s="32">
        <v>0</v>
      </c>
      <c r="K154" s="32">
        <v>7.52552575</v>
      </c>
      <c r="L154" s="32">
        <f t="shared" si="10"/>
        <v>7.52552575</v>
      </c>
      <c r="M154" s="32">
        <f t="shared" si="11"/>
        <v>30.102103</v>
      </c>
      <c r="N154" s="32">
        <f t="shared" si="12"/>
        <v>37.62762875</v>
      </c>
      <c r="O154" s="32"/>
      <c r="P154" s="5"/>
    </row>
    <row r="155" spans="1:16" ht="27" customHeight="1">
      <c r="A155" s="5"/>
      <c r="B155" s="29">
        <v>189</v>
      </c>
      <c r="C155" s="30"/>
      <c r="D155" s="64" t="s">
        <v>161</v>
      </c>
      <c r="E155" s="33"/>
      <c r="F155" s="32">
        <v>209.81235214138496</v>
      </c>
      <c r="G155" s="32">
        <v>12.208763336279997</v>
      </c>
      <c r="H155" s="32">
        <v>21.518191492999996</v>
      </c>
      <c r="I155" s="32">
        <f t="shared" si="9"/>
        <v>33.72695482927999</v>
      </c>
      <c r="J155" s="32">
        <v>0</v>
      </c>
      <c r="K155" s="32">
        <v>21.518191492999996</v>
      </c>
      <c r="L155" s="32">
        <f t="shared" si="10"/>
        <v>21.518191492999996</v>
      </c>
      <c r="M155" s="32">
        <f t="shared" si="11"/>
        <v>154.567205819105</v>
      </c>
      <c r="N155" s="32">
        <f t="shared" si="12"/>
        <v>176.085397312105</v>
      </c>
      <c r="O155" s="32"/>
      <c r="P155" s="5"/>
    </row>
    <row r="156" spans="1:16" ht="27" customHeight="1">
      <c r="A156" s="5"/>
      <c r="B156" s="29">
        <v>191</v>
      </c>
      <c r="C156" s="30"/>
      <c r="D156" s="64" t="s">
        <v>162</v>
      </c>
      <c r="E156" s="33"/>
      <c r="F156" s="32">
        <v>71.58073850841998</v>
      </c>
      <c r="G156" s="32">
        <v>11.764164559285</v>
      </c>
      <c r="H156" s="32">
        <v>6.1785756369</v>
      </c>
      <c r="I156" s="32">
        <f t="shared" si="9"/>
        <v>17.942740196185</v>
      </c>
      <c r="J156" s="32">
        <v>0</v>
      </c>
      <c r="K156" s="32">
        <v>6.1785756369</v>
      </c>
      <c r="L156" s="32">
        <f t="shared" si="10"/>
        <v>6.1785756369</v>
      </c>
      <c r="M156" s="32">
        <f t="shared" si="11"/>
        <v>47.459422675334984</v>
      </c>
      <c r="N156" s="32">
        <f t="shared" si="12"/>
        <v>53.637998312234984</v>
      </c>
      <c r="O156" s="32"/>
      <c r="P156" s="5"/>
    </row>
    <row r="157" spans="1:16" ht="27" customHeight="1">
      <c r="A157" s="5"/>
      <c r="B157" s="29">
        <v>193</v>
      </c>
      <c r="C157" s="30"/>
      <c r="D157" s="64" t="s">
        <v>163</v>
      </c>
      <c r="E157" s="33"/>
      <c r="F157" s="32">
        <v>49.77715920269999</v>
      </c>
      <c r="G157" s="32">
        <v>9.955431840540001</v>
      </c>
      <c r="H157" s="32">
        <v>4.97771592027</v>
      </c>
      <c r="I157" s="32">
        <f t="shared" si="9"/>
        <v>14.933147760810002</v>
      </c>
      <c r="J157" s="32">
        <v>0</v>
      </c>
      <c r="K157" s="32">
        <v>4.97771592027</v>
      </c>
      <c r="L157" s="32">
        <f t="shared" si="10"/>
        <v>4.97771592027</v>
      </c>
      <c r="M157" s="32">
        <f t="shared" si="11"/>
        <v>29.86629552161999</v>
      </c>
      <c r="N157" s="32">
        <f t="shared" si="12"/>
        <v>34.84401144188999</v>
      </c>
      <c r="O157" s="32"/>
      <c r="P157" s="5"/>
    </row>
    <row r="158" spans="1:16" ht="27" customHeight="1">
      <c r="A158" s="5"/>
      <c r="B158" s="29">
        <v>197</v>
      </c>
      <c r="C158" s="30"/>
      <c r="D158" s="64" t="s">
        <v>164</v>
      </c>
      <c r="E158" s="33"/>
      <c r="F158" s="32">
        <v>208.11896173700998</v>
      </c>
      <c r="G158" s="32">
        <v>49.244455153185</v>
      </c>
      <c r="H158" s="32">
        <v>20.82100324982</v>
      </c>
      <c r="I158" s="32">
        <f t="shared" si="9"/>
        <v>70.065458403005</v>
      </c>
      <c r="J158" s="32">
        <v>0</v>
      </c>
      <c r="K158" s="32">
        <v>20.82100324982</v>
      </c>
      <c r="L158" s="32">
        <f t="shared" si="10"/>
        <v>20.82100324982</v>
      </c>
      <c r="M158" s="32">
        <f t="shared" si="11"/>
        <v>117.23250008418498</v>
      </c>
      <c r="N158" s="32">
        <f t="shared" si="12"/>
        <v>138.05350333400497</v>
      </c>
      <c r="O158" s="32"/>
      <c r="P158" s="5"/>
    </row>
    <row r="159" spans="1:16" ht="27" customHeight="1">
      <c r="A159" s="5"/>
      <c r="B159" s="29">
        <v>199</v>
      </c>
      <c r="C159" s="30"/>
      <c r="D159" s="64" t="s">
        <v>165</v>
      </c>
      <c r="E159" s="33"/>
      <c r="F159" s="32">
        <v>202.66091811879497</v>
      </c>
      <c r="G159" s="32">
        <v>55.98834370764999</v>
      </c>
      <c r="H159" s="32">
        <v>18.45794605799</v>
      </c>
      <c r="I159" s="32">
        <f t="shared" si="9"/>
        <v>74.44628976563999</v>
      </c>
      <c r="J159" s="32">
        <v>0</v>
      </c>
      <c r="K159" s="32">
        <v>18.45794605799</v>
      </c>
      <c r="L159" s="32">
        <f t="shared" si="10"/>
        <v>18.45794605799</v>
      </c>
      <c r="M159" s="32">
        <f t="shared" si="11"/>
        <v>109.75668229516498</v>
      </c>
      <c r="N159" s="32">
        <f t="shared" si="12"/>
        <v>128.21462835315498</v>
      </c>
      <c r="O159" s="32"/>
      <c r="P159" s="5"/>
    </row>
    <row r="160" spans="1:16" ht="54" customHeight="1">
      <c r="A160" s="5"/>
      <c r="B160" s="29">
        <v>203</v>
      </c>
      <c r="C160" s="30"/>
      <c r="D160" s="65" t="s">
        <v>166</v>
      </c>
      <c r="E160" s="33"/>
      <c r="F160" s="32">
        <v>482.129482727</v>
      </c>
      <c r="G160" s="32">
        <v>169.55092563601497</v>
      </c>
      <c r="H160" s="32">
        <v>43.88993923159</v>
      </c>
      <c r="I160" s="32">
        <f t="shared" si="9"/>
        <v>213.44086486760497</v>
      </c>
      <c r="J160" s="32">
        <v>0</v>
      </c>
      <c r="K160" s="32">
        <v>43.88993923159</v>
      </c>
      <c r="L160" s="32">
        <f t="shared" si="10"/>
        <v>43.88993923159</v>
      </c>
      <c r="M160" s="32">
        <f t="shared" si="11"/>
        <v>224.79867862780497</v>
      </c>
      <c r="N160" s="32">
        <f t="shared" si="12"/>
        <v>268.688617859395</v>
      </c>
      <c r="O160" s="32"/>
      <c r="P160" s="5"/>
    </row>
    <row r="161" spans="1:16" ht="54" customHeight="1">
      <c r="A161" s="5"/>
      <c r="B161" s="29">
        <v>205</v>
      </c>
      <c r="C161" s="30"/>
      <c r="D161" s="65" t="s">
        <v>167</v>
      </c>
      <c r="E161" s="33"/>
      <c r="F161" s="32">
        <v>1523.465021654165</v>
      </c>
      <c r="G161" s="32">
        <v>450.8729907530099</v>
      </c>
      <c r="H161" s="32">
        <v>40.353463881439986</v>
      </c>
      <c r="I161" s="32">
        <f t="shared" si="9"/>
        <v>491.2264546344499</v>
      </c>
      <c r="J161" s="32">
        <v>0</v>
      </c>
      <c r="K161" s="32">
        <v>153.87172235922998</v>
      </c>
      <c r="L161" s="32">
        <f t="shared" si="10"/>
        <v>153.87172235922998</v>
      </c>
      <c r="M161" s="32">
        <f t="shared" si="11"/>
        <v>878.366844660485</v>
      </c>
      <c r="N161" s="32">
        <f t="shared" si="12"/>
        <v>1032.238567019715</v>
      </c>
      <c r="O161" s="32"/>
      <c r="P161" s="5"/>
    </row>
    <row r="162" spans="1:16" ht="54" customHeight="1">
      <c r="A162" s="5"/>
      <c r="B162" s="29">
        <v>206</v>
      </c>
      <c r="C162" s="30"/>
      <c r="D162" s="65" t="s">
        <v>184</v>
      </c>
      <c r="E162" s="33"/>
      <c r="F162" s="32">
        <v>551.017151497735</v>
      </c>
      <c r="G162" s="32">
        <v>192.856003069975</v>
      </c>
      <c r="H162" s="32">
        <v>27.550857581425</v>
      </c>
      <c r="I162" s="32">
        <f t="shared" si="9"/>
        <v>220.4068606514</v>
      </c>
      <c r="J162" s="32">
        <v>0</v>
      </c>
      <c r="K162" s="32">
        <v>55.10171516285</v>
      </c>
      <c r="L162" s="32">
        <f t="shared" si="10"/>
        <v>55.10171516285</v>
      </c>
      <c r="M162" s="32">
        <f t="shared" si="11"/>
        <v>275.508575683485</v>
      </c>
      <c r="N162" s="32">
        <f t="shared" si="12"/>
        <v>330.610290846335</v>
      </c>
      <c r="O162" s="32"/>
      <c r="P162" s="5"/>
    </row>
    <row r="163" spans="1:16" ht="27" customHeight="1">
      <c r="A163" s="5"/>
      <c r="B163" s="29">
        <v>207</v>
      </c>
      <c r="C163" s="30"/>
      <c r="D163" s="64" t="s">
        <v>224</v>
      </c>
      <c r="E163" s="33"/>
      <c r="F163" s="32">
        <v>626.85149173133</v>
      </c>
      <c r="G163" s="32">
        <v>151.323069226015</v>
      </c>
      <c r="H163" s="32">
        <v>26.29450028343999</v>
      </c>
      <c r="I163" s="32">
        <f t="shared" si="9"/>
        <v>177.617569509455</v>
      </c>
      <c r="J163" s="32">
        <v>0</v>
      </c>
      <c r="K163" s="32">
        <v>63.367997438729994</v>
      </c>
      <c r="L163" s="32">
        <f t="shared" si="10"/>
        <v>63.367997438729994</v>
      </c>
      <c r="M163" s="32">
        <f t="shared" si="11"/>
        <v>385.86592478314503</v>
      </c>
      <c r="N163" s="32">
        <f t="shared" si="12"/>
        <v>449.23392222187505</v>
      </c>
      <c r="O163" s="32"/>
      <c r="P163" s="5"/>
    </row>
    <row r="164" spans="1:16" ht="27" customHeight="1">
      <c r="A164" s="5"/>
      <c r="B164" s="29">
        <v>208</v>
      </c>
      <c r="C164" s="30"/>
      <c r="D164" s="64" t="s">
        <v>168</v>
      </c>
      <c r="E164" s="33"/>
      <c r="F164" s="32">
        <v>122.798606721515</v>
      </c>
      <c r="G164" s="32">
        <v>24.559721841210003</v>
      </c>
      <c r="H164" s="32">
        <v>8.18657394707</v>
      </c>
      <c r="I164" s="32">
        <f t="shared" si="9"/>
        <v>32.74629578828</v>
      </c>
      <c r="J164" s="32">
        <v>0</v>
      </c>
      <c r="K164" s="32">
        <v>8.18657394707</v>
      </c>
      <c r="L164" s="32">
        <f t="shared" si="10"/>
        <v>8.18657394707</v>
      </c>
      <c r="M164" s="32">
        <f t="shared" si="11"/>
        <v>81.86573698616499</v>
      </c>
      <c r="N164" s="32">
        <f t="shared" si="12"/>
        <v>90.05231093323499</v>
      </c>
      <c r="O164" s="32"/>
      <c r="P164" s="5"/>
    </row>
    <row r="165" spans="1:16" ht="54" customHeight="1">
      <c r="A165" s="5"/>
      <c r="B165" s="29">
        <v>210</v>
      </c>
      <c r="C165" s="30"/>
      <c r="D165" s="64" t="s">
        <v>169</v>
      </c>
      <c r="E165" s="33"/>
      <c r="F165" s="32">
        <v>1807.3224617647452</v>
      </c>
      <c r="G165" s="32">
        <v>352.9097771920999</v>
      </c>
      <c r="H165" s="32">
        <v>184.38488958274</v>
      </c>
      <c r="I165" s="32">
        <f t="shared" si="9"/>
        <v>537.2946667748399</v>
      </c>
      <c r="J165" s="32">
        <v>0</v>
      </c>
      <c r="K165" s="32">
        <v>184.38488958274</v>
      </c>
      <c r="L165" s="32">
        <f t="shared" si="10"/>
        <v>184.38488958274</v>
      </c>
      <c r="M165" s="32">
        <f t="shared" si="11"/>
        <v>1085.6429054071652</v>
      </c>
      <c r="N165" s="32">
        <f t="shared" si="12"/>
        <v>1270.0277949899053</v>
      </c>
      <c r="O165" s="32"/>
      <c r="P165" s="5"/>
    </row>
    <row r="166" spans="1:16" ht="54" customHeight="1">
      <c r="A166" s="5"/>
      <c r="B166" s="29">
        <v>218</v>
      </c>
      <c r="C166" s="30"/>
      <c r="D166" s="65" t="s">
        <v>193</v>
      </c>
      <c r="E166" s="33"/>
      <c r="F166" s="32">
        <v>512.1689623685</v>
      </c>
      <c r="G166" s="32">
        <v>113.80557677420498</v>
      </c>
      <c r="H166" s="32">
        <v>24.520307831794998</v>
      </c>
      <c r="I166" s="32">
        <f t="shared" si="9"/>
        <v>138.325884606</v>
      </c>
      <c r="J166" s="32">
        <v>0</v>
      </c>
      <c r="K166" s="32">
        <v>55.330353842399994</v>
      </c>
      <c r="L166" s="32">
        <f t="shared" si="10"/>
        <v>55.330353842399994</v>
      </c>
      <c r="M166" s="32">
        <f t="shared" si="11"/>
        <v>318.5127239201001</v>
      </c>
      <c r="N166" s="32">
        <f t="shared" si="12"/>
        <v>373.84307776250006</v>
      </c>
      <c r="O166" s="32"/>
      <c r="P166" s="5"/>
    </row>
    <row r="167" spans="1:16" ht="54" customHeight="1">
      <c r="A167" s="5"/>
      <c r="B167" s="29">
        <v>219</v>
      </c>
      <c r="C167" s="30"/>
      <c r="D167" s="65" t="s">
        <v>194</v>
      </c>
      <c r="E167" s="33"/>
      <c r="F167" s="32">
        <v>556.2984858332001</v>
      </c>
      <c r="G167" s="32">
        <v>55.629848583320005</v>
      </c>
      <c r="H167" s="32">
        <v>27.814924291659995</v>
      </c>
      <c r="I167" s="32">
        <f t="shared" si="9"/>
        <v>83.44477287498</v>
      </c>
      <c r="J167" s="32">
        <v>0</v>
      </c>
      <c r="K167" s="32">
        <v>55.62984858331999</v>
      </c>
      <c r="L167" s="32">
        <f t="shared" si="10"/>
        <v>55.62984858331999</v>
      </c>
      <c r="M167" s="32">
        <f t="shared" si="11"/>
        <v>417.2238643749001</v>
      </c>
      <c r="N167" s="32">
        <f t="shared" si="12"/>
        <v>472.85371295822006</v>
      </c>
      <c r="O167" s="32"/>
      <c r="P167" s="5"/>
    </row>
    <row r="168" spans="1:16" ht="54" customHeight="1">
      <c r="A168" s="5"/>
      <c r="B168" s="29">
        <v>223</v>
      </c>
      <c r="C168" s="30"/>
      <c r="D168" s="65" t="s">
        <v>170</v>
      </c>
      <c r="E168" s="33"/>
      <c r="F168" s="32">
        <v>56.63376221809499</v>
      </c>
      <c r="G168" s="32">
        <v>3.8143601286999997</v>
      </c>
      <c r="H168" s="32">
        <v>6.602425277519999</v>
      </c>
      <c r="I168" s="32">
        <f t="shared" si="9"/>
        <v>10.416785406219999</v>
      </c>
      <c r="J168" s="32">
        <v>0</v>
      </c>
      <c r="K168" s="32">
        <v>6.602425277519999</v>
      </c>
      <c r="L168" s="32">
        <f t="shared" si="10"/>
        <v>6.602425277519999</v>
      </c>
      <c r="M168" s="32">
        <f t="shared" si="11"/>
        <v>39.61455153435499</v>
      </c>
      <c r="N168" s="32">
        <f t="shared" si="12"/>
        <v>46.216976811874986</v>
      </c>
      <c r="O168" s="32"/>
      <c r="P168" s="5"/>
    </row>
    <row r="169" spans="1:16" ht="54" customHeight="1">
      <c r="A169" s="5"/>
      <c r="B169" s="29">
        <v>225</v>
      </c>
      <c r="C169" s="30"/>
      <c r="D169" s="65" t="s">
        <v>171</v>
      </c>
      <c r="E169" s="33"/>
      <c r="F169" s="32">
        <v>16.201273908795</v>
      </c>
      <c r="G169" s="32">
        <v>2.430191027475</v>
      </c>
      <c r="H169" s="32">
        <v>1.62012735165</v>
      </c>
      <c r="I169" s="32">
        <f t="shared" si="9"/>
        <v>4.050318379125</v>
      </c>
      <c r="J169" s="32">
        <v>0</v>
      </c>
      <c r="K169" s="32">
        <v>1.62012735165</v>
      </c>
      <c r="L169" s="32">
        <f t="shared" si="10"/>
        <v>1.62012735165</v>
      </c>
      <c r="M169" s="32">
        <f t="shared" si="11"/>
        <v>10.53082817802</v>
      </c>
      <c r="N169" s="32">
        <f t="shared" si="12"/>
        <v>12.15095552967</v>
      </c>
      <c r="O169" s="32"/>
      <c r="P169" s="5"/>
    </row>
    <row r="170" spans="1:16" ht="27" customHeight="1">
      <c r="A170" s="5"/>
      <c r="B170" s="29">
        <v>227</v>
      </c>
      <c r="C170" s="30"/>
      <c r="D170" s="64" t="s">
        <v>172</v>
      </c>
      <c r="E170" s="33"/>
      <c r="F170" s="32">
        <v>1386.9013510335149</v>
      </c>
      <c r="G170" s="32">
        <v>0</v>
      </c>
      <c r="H170" s="32">
        <v>72.99480794224999</v>
      </c>
      <c r="I170" s="32">
        <f t="shared" si="9"/>
        <v>72.99480794224999</v>
      </c>
      <c r="J170" s="32">
        <v>0</v>
      </c>
      <c r="K170" s="32">
        <v>145.98961588449998</v>
      </c>
      <c r="L170" s="32">
        <f t="shared" si="10"/>
        <v>145.98961588449998</v>
      </c>
      <c r="M170" s="32">
        <f t="shared" si="11"/>
        <v>1167.916927206765</v>
      </c>
      <c r="N170" s="32">
        <f t="shared" si="12"/>
        <v>1313.906543091265</v>
      </c>
      <c r="O170" s="32"/>
      <c r="P170" s="5"/>
    </row>
    <row r="171" spans="1:16" ht="27" customHeight="1">
      <c r="A171" s="5"/>
      <c r="B171" s="29">
        <v>228</v>
      </c>
      <c r="C171" s="30"/>
      <c r="D171" s="73" t="s">
        <v>173</v>
      </c>
      <c r="E171" s="33"/>
      <c r="F171" s="32">
        <v>255.05335496067994</v>
      </c>
      <c r="G171" s="32">
        <v>0</v>
      </c>
      <c r="H171" s="32">
        <v>26.687948892269997</v>
      </c>
      <c r="I171" s="32">
        <f t="shared" si="9"/>
        <v>26.687948892269997</v>
      </c>
      <c r="J171" s="32">
        <v>0</v>
      </c>
      <c r="K171" s="32">
        <v>26.83250515376</v>
      </c>
      <c r="L171" s="32">
        <f t="shared" si="10"/>
        <v>26.83250515376</v>
      </c>
      <c r="M171" s="32">
        <f t="shared" si="11"/>
        <v>201.53290091464996</v>
      </c>
      <c r="N171" s="32">
        <f t="shared" si="12"/>
        <v>228.36540606840995</v>
      </c>
      <c r="O171" s="32"/>
      <c r="P171" s="5"/>
    </row>
    <row r="172" spans="1:16" ht="51.75" customHeight="1">
      <c r="A172" s="5"/>
      <c r="B172" s="29">
        <v>233</v>
      </c>
      <c r="C172" s="30"/>
      <c r="D172" s="65" t="s">
        <v>240</v>
      </c>
      <c r="E172" s="33"/>
      <c r="F172" s="32">
        <v>112.150236108</v>
      </c>
      <c r="G172" s="32">
        <v>28.037559027</v>
      </c>
      <c r="H172" s="32">
        <v>11.2150236108</v>
      </c>
      <c r="I172" s="32">
        <f t="shared" si="9"/>
        <v>39.2525826378</v>
      </c>
      <c r="J172" s="32">
        <v>0</v>
      </c>
      <c r="K172" s="32">
        <v>11.2150236108</v>
      </c>
      <c r="L172" s="32">
        <f t="shared" si="10"/>
        <v>11.2150236108</v>
      </c>
      <c r="M172" s="32">
        <f t="shared" si="11"/>
        <v>61.682629859399995</v>
      </c>
      <c r="N172" s="32">
        <f t="shared" si="12"/>
        <v>72.8976534702</v>
      </c>
      <c r="O172" s="32"/>
      <c r="P172" s="5"/>
    </row>
    <row r="173" spans="1:16" ht="27" customHeight="1">
      <c r="A173" s="5"/>
      <c r="B173" s="29">
        <v>236</v>
      </c>
      <c r="C173" s="30"/>
      <c r="D173" s="64" t="s">
        <v>174</v>
      </c>
      <c r="E173" s="33"/>
      <c r="F173" s="32">
        <v>1201.7234116090997</v>
      </c>
      <c r="G173" s="32">
        <v>60.08617058045501</v>
      </c>
      <c r="H173" s="32">
        <v>120.17234116090998</v>
      </c>
      <c r="I173" s="32">
        <f t="shared" si="9"/>
        <v>180.258511741365</v>
      </c>
      <c r="J173" s="32">
        <v>0</v>
      </c>
      <c r="K173" s="32">
        <v>120.17234116090998</v>
      </c>
      <c r="L173" s="32">
        <f t="shared" si="10"/>
        <v>120.17234116090998</v>
      </c>
      <c r="M173" s="32">
        <f t="shared" si="11"/>
        <v>901.2925587068246</v>
      </c>
      <c r="N173" s="32">
        <f t="shared" si="12"/>
        <v>1021.4648998677346</v>
      </c>
      <c r="O173" s="32"/>
      <c r="P173" s="5"/>
    </row>
    <row r="174" spans="1:16" ht="54" customHeight="1">
      <c r="A174" s="5"/>
      <c r="B174" s="29">
        <v>248</v>
      </c>
      <c r="C174" s="30"/>
      <c r="D174" s="65" t="s">
        <v>175</v>
      </c>
      <c r="E174" s="33"/>
      <c r="F174" s="32">
        <v>812.2693204635999</v>
      </c>
      <c r="G174" s="32">
        <v>55.99505927499001</v>
      </c>
      <c r="H174" s="32">
        <v>25.73339669122499</v>
      </c>
      <c r="I174" s="32">
        <f t="shared" si="9"/>
        <v>81.728455966215</v>
      </c>
      <c r="J174" s="32">
        <v>0</v>
      </c>
      <c r="K174" s="32">
        <v>82.69959544598</v>
      </c>
      <c r="L174" s="32">
        <f t="shared" si="10"/>
        <v>82.69959544598</v>
      </c>
      <c r="M174" s="32">
        <f t="shared" si="11"/>
        <v>647.841269051405</v>
      </c>
      <c r="N174" s="32">
        <f t="shared" si="12"/>
        <v>730.540864497385</v>
      </c>
      <c r="O174" s="32"/>
      <c r="P174" s="5"/>
    </row>
    <row r="175" spans="1:16" ht="54" customHeight="1">
      <c r="A175" s="5"/>
      <c r="B175" s="29">
        <v>250</v>
      </c>
      <c r="C175" s="30"/>
      <c r="D175" s="65" t="s">
        <v>176</v>
      </c>
      <c r="E175" s="33"/>
      <c r="F175" s="32">
        <v>585.9769120639102</v>
      </c>
      <c r="G175" s="32">
        <v>41.88222062775501</v>
      </c>
      <c r="H175" s="32">
        <v>32.880732146419994</v>
      </c>
      <c r="I175" s="32">
        <f t="shared" si="9"/>
        <v>74.762952774175</v>
      </c>
      <c r="J175" s="32">
        <v>0</v>
      </c>
      <c r="K175" s="32">
        <v>65.76146429283999</v>
      </c>
      <c r="L175" s="32">
        <f t="shared" si="10"/>
        <v>65.76146429283999</v>
      </c>
      <c r="M175" s="32">
        <f t="shared" si="11"/>
        <v>445.45249499689515</v>
      </c>
      <c r="N175" s="32">
        <f t="shared" si="12"/>
        <v>511.21395928973516</v>
      </c>
      <c r="O175" s="32"/>
      <c r="P175" s="5"/>
    </row>
    <row r="176" spans="1:16" ht="54" customHeight="1">
      <c r="A176" s="5"/>
      <c r="B176" s="29">
        <v>252</v>
      </c>
      <c r="C176" s="30"/>
      <c r="D176" s="65" t="s">
        <v>177</v>
      </c>
      <c r="E176" s="33"/>
      <c r="F176" s="32">
        <v>103.53468980143501</v>
      </c>
      <c r="G176" s="32">
        <v>16.347582682815</v>
      </c>
      <c r="H176" s="32">
        <v>10.89838845521</v>
      </c>
      <c r="I176" s="32">
        <f t="shared" si="9"/>
        <v>27.245971138025</v>
      </c>
      <c r="J176" s="32">
        <v>0</v>
      </c>
      <c r="K176" s="32">
        <v>10.898388455210002</v>
      </c>
      <c r="L176" s="32">
        <f t="shared" si="10"/>
        <v>10.898388455210002</v>
      </c>
      <c r="M176" s="32">
        <f t="shared" si="11"/>
        <v>65.39033020820001</v>
      </c>
      <c r="N176" s="32">
        <f t="shared" si="12"/>
        <v>76.28871866341001</v>
      </c>
      <c r="O176" s="32"/>
      <c r="P176" s="5"/>
    </row>
    <row r="177" spans="1:16" ht="27" customHeight="1">
      <c r="A177" s="5"/>
      <c r="B177" s="29"/>
      <c r="C177" s="30"/>
      <c r="D177" s="64"/>
      <c r="E177" s="33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5"/>
    </row>
    <row r="178" spans="1:16" ht="27" customHeight="1">
      <c r="A178" s="5"/>
      <c r="B178" s="29"/>
      <c r="C178" s="30"/>
      <c r="D178" s="63" t="s">
        <v>180</v>
      </c>
      <c r="E178" s="33"/>
      <c r="F178" s="23">
        <f>SUM(F180:F219)</f>
        <v>58238.480072549835</v>
      </c>
      <c r="G178" s="23">
        <f>SUM(G180:G219)</f>
        <v>7298.583079031205</v>
      </c>
      <c r="H178" s="23">
        <f>SUM(H180:H219)</f>
        <v>2982.080262265055</v>
      </c>
      <c r="I178" s="23">
        <f>SUM(I180:I219)</f>
        <v>10280.663341296258</v>
      </c>
      <c r="J178" s="23"/>
      <c r="K178" s="23">
        <f>SUM(K180:K219)</f>
        <v>4903.09489185016</v>
      </c>
      <c r="L178" s="23">
        <f>SUM(L180:L219)</f>
        <v>4903.09489185016</v>
      </c>
      <c r="M178" s="23">
        <f>SUM(M180:M219)</f>
        <v>43054.72183940341</v>
      </c>
      <c r="N178" s="23">
        <f>SUM(N180:N219)</f>
        <v>47957.816731253566</v>
      </c>
      <c r="O178" s="32"/>
      <c r="P178" s="5"/>
    </row>
    <row r="179" spans="1:16" ht="27" customHeight="1">
      <c r="A179" s="5"/>
      <c r="B179" s="29"/>
      <c r="C179" s="30"/>
      <c r="D179" s="63"/>
      <c r="E179" s="33"/>
      <c r="F179" s="23"/>
      <c r="G179" s="23"/>
      <c r="H179" s="23"/>
      <c r="I179" s="23"/>
      <c r="J179" s="23"/>
      <c r="K179" s="23"/>
      <c r="L179" s="23"/>
      <c r="M179" s="23"/>
      <c r="N179" s="23"/>
      <c r="O179" s="32"/>
      <c r="P179" s="5"/>
    </row>
    <row r="180" spans="1:16" ht="27" customHeight="1">
      <c r="A180" s="5"/>
      <c r="B180" s="29">
        <v>62</v>
      </c>
      <c r="C180" s="30"/>
      <c r="D180" s="64" t="s">
        <v>213</v>
      </c>
      <c r="E180" s="33"/>
      <c r="F180" s="32">
        <v>7993.533685915353</v>
      </c>
      <c r="G180" s="32">
        <v>2310.967557560475</v>
      </c>
      <c r="H180" s="32">
        <v>462.1935115120949</v>
      </c>
      <c r="I180" s="32">
        <f>G180+H180</f>
        <v>2773.16106907257</v>
      </c>
      <c r="J180" s="32">
        <v>0</v>
      </c>
      <c r="K180" s="32">
        <v>924.3870230241898</v>
      </c>
      <c r="L180" s="32">
        <f>+J180+K180</f>
        <v>924.3870230241898</v>
      </c>
      <c r="M180" s="32">
        <f>+F180-I180-L180</f>
        <v>4295.985593818593</v>
      </c>
      <c r="N180" s="32">
        <f>M180+L180</f>
        <v>5220.372616842783</v>
      </c>
      <c r="O180" s="32"/>
      <c r="P180" s="5"/>
    </row>
    <row r="181" spans="1:16" ht="27" customHeight="1">
      <c r="A181" s="5"/>
      <c r="B181" s="29">
        <v>104</v>
      </c>
      <c r="C181" s="30"/>
      <c r="D181" s="64" t="s">
        <v>28</v>
      </c>
      <c r="E181" s="33"/>
      <c r="F181" s="32">
        <v>2276.30656232805</v>
      </c>
      <c r="G181" s="32">
        <v>1400.421467111535</v>
      </c>
      <c r="H181" s="32">
        <v>114.14112564862997</v>
      </c>
      <c r="I181" s="32">
        <f aca="true" t="shared" si="13" ref="I181:I219">G181+H181</f>
        <v>1514.562592760165</v>
      </c>
      <c r="J181" s="32">
        <v>0</v>
      </c>
      <c r="K181" s="32">
        <v>228.28225129725993</v>
      </c>
      <c r="L181" s="32">
        <f aca="true" t="shared" si="14" ref="L181:L219">+J181+K181</f>
        <v>228.28225129725993</v>
      </c>
      <c r="M181" s="32">
        <f aca="true" t="shared" si="15" ref="M181:M219">+F181-I181-L181</f>
        <v>533.461718270625</v>
      </c>
      <c r="N181" s="32">
        <f aca="true" t="shared" si="16" ref="N181:N219">M181+L181</f>
        <v>761.743969567885</v>
      </c>
      <c r="O181" s="32"/>
      <c r="P181" s="5"/>
    </row>
    <row r="182" spans="1:16" ht="27" customHeight="1">
      <c r="A182" s="5"/>
      <c r="B182" s="29">
        <v>128</v>
      </c>
      <c r="C182" s="30"/>
      <c r="D182" s="64" t="s">
        <v>29</v>
      </c>
      <c r="E182" s="33"/>
      <c r="F182" s="32">
        <v>868.9490647555299</v>
      </c>
      <c r="G182" s="32">
        <v>484.82676205156497</v>
      </c>
      <c r="H182" s="32">
        <v>89.84502317059</v>
      </c>
      <c r="I182" s="32">
        <f t="shared" si="13"/>
        <v>574.671785222155</v>
      </c>
      <c r="J182" s="32">
        <v>0</v>
      </c>
      <c r="K182" s="32">
        <v>89.84502317059</v>
      </c>
      <c r="L182" s="32">
        <f t="shared" si="14"/>
        <v>89.84502317059</v>
      </c>
      <c r="M182" s="32">
        <f t="shared" si="15"/>
        <v>204.4322563627849</v>
      </c>
      <c r="N182" s="32">
        <f t="shared" si="16"/>
        <v>294.2772795333749</v>
      </c>
      <c r="O182" s="32"/>
      <c r="P182" s="5"/>
    </row>
    <row r="183" spans="1:16" ht="27" customHeight="1">
      <c r="A183" s="5"/>
      <c r="B183" s="29">
        <v>139</v>
      </c>
      <c r="C183" s="30"/>
      <c r="D183" s="64" t="s">
        <v>30</v>
      </c>
      <c r="E183" s="33"/>
      <c r="F183" s="32">
        <v>156.541780856805</v>
      </c>
      <c r="G183" s="32">
        <v>57.61317781471</v>
      </c>
      <c r="H183" s="32">
        <v>16.460907947059997</v>
      </c>
      <c r="I183" s="32">
        <f t="shared" si="13"/>
        <v>74.07408576177</v>
      </c>
      <c r="J183" s="32">
        <v>0</v>
      </c>
      <c r="K183" s="32">
        <v>16.460907947059997</v>
      </c>
      <c r="L183" s="32">
        <f t="shared" si="14"/>
        <v>16.460907947059997</v>
      </c>
      <c r="M183" s="32">
        <f t="shared" si="15"/>
        <v>66.006787147975</v>
      </c>
      <c r="N183" s="32">
        <f t="shared" si="16"/>
        <v>82.467695095035</v>
      </c>
      <c r="O183" s="32"/>
      <c r="P183" s="5"/>
    </row>
    <row r="184" spans="1:16" ht="27" customHeight="1">
      <c r="A184" s="5"/>
      <c r="B184" s="29">
        <v>140</v>
      </c>
      <c r="C184" s="30"/>
      <c r="D184" s="64" t="s">
        <v>31</v>
      </c>
      <c r="E184" s="33"/>
      <c r="F184" s="32">
        <v>171.00255535462</v>
      </c>
      <c r="G184" s="32">
        <v>33.320475488199996</v>
      </c>
      <c r="H184" s="32">
        <v>12.72667119528</v>
      </c>
      <c r="I184" s="32">
        <f t="shared" si="13"/>
        <v>46.047146683479994</v>
      </c>
      <c r="J184" s="32">
        <v>0</v>
      </c>
      <c r="K184" s="32">
        <v>12.72667119528</v>
      </c>
      <c r="L184" s="32">
        <f t="shared" si="14"/>
        <v>12.72667119528</v>
      </c>
      <c r="M184" s="32">
        <f t="shared" si="15"/>
        <v>112.22873747586</v>
      </c>
      <c r="N184" s="32">
        <f t="shared" si="16"/>
        <v>124.95540867114</v>
      </c>
      <c r="O184" s="32"/>
      <c r="P184" s="5"/>
    </row>
    <row r="185" spans="1:16" ht="27" customHeight="1">
      <c r="A185" s="5"/>
      <c r="B185" s="29">
        <v>142</v>
      </c>
      <c r="C185" s="30"/>
      <c r="D185" s="64" t="s">
        <v>32</v>
      </c>
      <c r="E185" s="33"/>
      <c r="F185" s="32">
        <v>545.0773785115399</v>
      </c>
      <c r="G185" s="32">
        <v>239.47126914945002</v>
      </c>
      <c r="H185" s="32">
        <v>28.232425160764997</v>
      </c>
      <c r="I185" s="32">
        <f t="shared" si="13"/>
        <v>267.70369431021504</v>
      </c>
      <c r="J185" s="32">
        <v>0</v>
      </c>
      <c r="K185" s="32">
        <v>56.464850321529994</v>
      </c>
      <c r="L185" s="32">
        <f t="shared" si="14"/>
        <v>56.464850321529994</v>
      </c>
      <c r="M185" s="32">
        <f t="shared" si="15"/>
        <v>220.90883387979488</v>
      </c>
      <c r="N185" s="32">
        <f t="shared" si="16"/>
        <v>277.37368420132486</v>
      </c>
      <c r="O185" s="32"/>
      <c r="P185" s="5"/>
    </row>
    <row r="186" spans="1:16" ht="27" customHeight="1">
      <c r="A186" s="5"/>
      <c r="B186" s="29">
        <v>146</v>
      </c>
      <c r="C186" s="30"/>
      <c r="D186" s="64" t="s">
        <v>33</v>
      </c>
      <c r="E186" s="33"/>
      <c r="F186" s="32">
        <v>15551.702048265899</v>
      </c>
      <c r="G186" s="32">
        <v>0</v>
      </c>
      <c r="H186" s="32">
        <v>454.23271419102</v>
      </c>
      <c r="I186" s="32">
        <f t="shared" si="13"/>
        <v>454.23271419102</v>
      </c>
      <c r="J186" s="32">
        <v>0</v>
      </c>
      <c r="K186" s="32">
        <v>666.7143718851102</v>
      </c>
      <c r="L186" s="32">
        <f t="shared" si="14"/>
        <v>666.7143718851102</v>
      </c>
      <c r="M186" s="32">
        <f t="shared" si="15"/>
        <v>14430.754962189769</v>
      </c>
      <c r="N186" s="32">
        <f t="shared" si="16"/>
        <v>15097.469334074878</v>
      </c>
      <c r="O186" s="32"/>
      <c r="P186" s="5"/>
    </row>
    <row r="187" spans="1:16" ht="27" customHeight="1">
      <c r="A187" s="5"/>
      <c r="B187" s="29">
        <v>151</v>
      </c>
      <c r="C187" s="30"/>
      <c r="D187" s="64" t="s">
        <v>195</v>
      </c>
      <c r="E187" s="33"/>
      <c r="F187" s="32">
        <v>202.755070487975</v>
      </c>
      <c r="G187" s="32">
        <v>14.61665356989</v>
      </c>
      <c r="H187" s="32">
        <v>20.275507114179998</v>
      </c>
      <c r="I187" s="32">
        <f t="shared" si="13"/>
        <v>34.89216068407</v>
      </c>
      <c r="J187" s="32">
        <v>0</v>
      </c>
      <c r="K187" s="32">
        <v>20.275507114179998</v>
      </c>
      <c r="L187" s="32">
        <f t="shared" si="14"/>
        <v>20.275507114179998</v>
      </c>
      <c r="M187" s="32">
        <f t="shared" si="15"/>
        <v>147.587402689725</v>
      </c>
      <c r="N187" s="32">
        <f t="shared" si="16"/>
        <v>167.86290980390498</v>
      </c>
      <c r="O187" s="32"/>
      <c r="P187" s="5"/>
    </row>
    <row r="188" spans="1:16" ht="54" customHeight="1">
      <c r="A188" s="5"/>
      <c r="B188" s="29">
        <v>164</v>
      </c>
      <c r="C188" s="30"/>
      <c r="D188" s="73" t="s">
        <v>241</v>
      </c>
      <c r="E188" s="33"/>
      <c r="F188" s="32">
        <v>510.513144410045</v>
      </c>
      <c r="G188" s="32">
        <v>39.57955764346999</v>
      </c>
      <c r="H188" s="32">
        <v>27.887574579595</v>
      </c>
      <c r="I188" s="32">
        <f t="shared" si="13"/>
        <v>67.467132223065</v>
      </c>
      <c r="J188" s="32">
        <v>0</v>
      </c>
      <c r="K188" s="32">
        <v>55.823927642550004</v>
      </c>
      <c r="L188" s="32">
        <f t="shared" si="14"/>
        <v>55.823927642550004</v>
      </c>
      <c r="M188" s="32">
        <f t="shared" si="15"/>
        <v>387.22208454443</v>
      </c>
      <c r="N188" s="32">
        <f t="shared" si="16"/>
        <v>443.04601218698</v>
      </c>
      <c r="O188" s="32"/>
      <c r="P188" s="5"/>
    </row>
    <row r="189" spans="1:16" ht="27" customHeight="1">
      <c r="A189" s="5"/>
      <c r="B189" s="29">
        <v>185</v>
      </c>
      <c r="C189" s="30"/>
      <c r="D189" s="64" t="s">
        <v>34</v>
      </c>
      <c r="E189" s="33"/>
      <c r="F189" s="32">
        <v>106.991856179085</v>
      </c>
      <c r="G189" s="32">
        <v>16.875246133875</v>
      </c>
      <c r="H189" s="32">
        <v>11.250164089249997</v>
      </c>
      <c r="I189" s="32">
        <f t="shared" si="13"/>
        <v>28.125410223124995</v>
      </c>
      <c r="J189" s="32">
        <v>0</v>
      </c>
      <c r="K189" s="32">
        <v>11.250164089249997</v>
      </c>
      <c r="L189" s="32">
        <f t="shared" si="14"/>
        <v>11.250164089249997</v>
      </c>
      <c r="M189" s="32">
        <f t="shared" si="15"/>
        <v>67.61628186671003</v>
      </c>
      <c r="N189" s="32">
        <f t="shared" si="16"/>
        <v>78.86644595596002</v>
      </c>
      <c r="O189" s="32"/>
      <c r="P189" s="5"/>
    </row>
    <row r="190" spans="1:16" ht="27" customHeight="1">
      <c r="A190" s="5"/>
      <c r="B190" s="29">
        <v>188</v>
      </c>
      <c r="C190" s="30"/>
      <c r="D190" s="64" t="s">
        <v>35</v>
      </c>
      <c r="E190" s="33"/>
      <c r="F190" s="32">
        <v>2298.15731955353</v>
      </c>
      <c r="G190" s="32">
        <v>333.03882717350007</v>
      </c>
      <c r="H190" s="32">
        <v>87.22546781596003</v>
      </c>
      <c r="I190" s="32">
        <f t="shared" si="13"/>
        <v>420.2642949894601</v>
      </c>
      <c r="J190" s="32">
        <v>0</v>
      </c>
      <c r="K190" s="32">
        <v>237.09452007752998</v>
      </c>
      <c r="L190" s="32">
        <f t="shared" si="14"/>
        <v>237.09452007752998</v>
      </c>
      <c r="M190" s="32">
        <f t="shared" si="15"/>
        <v>1640.7985044865402</v>
      </c>
      <c r="N190" s="32">
        <f t="shared" si="16"/>
        <v>1877.8930245640702</v>
      </c>
      <c r="O190" s="32"/>
      <c r="P190" s="5"/>
    </row>
    <row r="191" spans="1:16" ht="27" customHeight="1">
      <c r="A191" s="5"/>
      <c r="B191" s="29">
        <v>190</v>
      </c>
      <c r="C191" s="30"/>
      <c r="D191" s="64" t="s">
        <v>36</v>
      </c>
      <c r="E191" s="33"/>
      <c r="F191" s="32">
        <v>545.9428137112601</v>
      </c>
      <c r="G191" s="32">
        <v>80.36092618818</v>
      </c>
      <c r="H191" s="32">
        <v>23.474268906095</v>
      </c>
      <c r="I191" s="32">
        <f t="shared" si="13"/>
        <v>103.83519509427501</v>
      </c>
      <c r="J191" s="32">
        <v>0</v>
      </c>
      <c r="K191" s="32">
        <v>56.21863761057</v>
      </c>
      <c r="L191" s="32">
        <f t="shared" si="14"/>
        <v>56.21863761057</v>
      </c>
      <c r="M191" s="32">
        <f t="shared" si="15"/>
        <v>385.88898100641507</v>
      </c>
      <c r="N191" s="32">
        <f t="shared" si="16"/>
        <v>442.10761861698506</v>
      </c>
      <c r="O191" s="32"/>
      <c r="P191" s="5"/>
    </row>
    <row r="192" spans="1:16" ht="27" customHeight="1">
      <c r="A192" s="5"/>
      <c r="B192" s="29">
        <v>192</v>
      </c>
      <c r="C192" s="30"/>
      <c r="D192" s="64" t="s">
        <v>37</v>
      </c>
      <c r="E192" s="33"/>
      <c r="F192" s="32">
        <v>391.36647774909005</v>
      </c>
      <c r="G192" s="32">
        <v>100.40648723434002</v>
      </c>
      <c r="H192" s="32">
        <v>19.471650460609993</v>
      </c>
      <c r="I192" s="32">
        <f t="shared" si="13"/>
        <v>119.87813769495001</v>
      </c>
      <c r="J192" s="32">
        <v>0</v>
      </c>
      <c r="K192" s="32">
        <v>39.95937923164998</v>
      </c>
      <c r="L192" s="32">
        <f t="shared" si="14"/>
        <v>39.95937923164998</v>
      </c>
      <c r="M192" s="32">
        <f t="shared" si="15"/>
        <v>231.52896082249006</v>
      </c>
      <c r="N192" s="32">
        <f t="shared" si="16"/>
        <v>271.48834005414005</v>
      </c>
      <c r="O192" s="32"/>
      <c r="P192" s="5"/>
    </row>
    <row r="193" spans="1:16" ht="27" customHeight="1">
      <c r="A193" s="5"/>
      <c r="B193" s="29">
        <v>194</v>
      </c>
      <c r="C193" s="30"/>
      <c r="D193" s="64" t="s">
        <v>38</v>
      </c>
      <c r="E193" s="33"/>
      <c r="F193" s="32">
        <v>512.7803585720098</v>
      </c>
      <c r="G193" s="32">
        <v>58.452918345754995</v>
      </c>
      <c r="H193" s="32">
        <v>26.853738774460005</v>
      </c>
      <c r="I193" s="32">
        <f t="shared" si="13"/>
        <v>85.306657120215</v>
      </c>
      <c r="J193" s="32">
        <v>0</v>
      </c>
      <c r="K193" s="32">
        <v>53.70747754892</v>
      </c>
      <c r="L193" s="32">
        <f t="shared" si="14"/>
        <v>53.70747754892</v>
      </c>
      <c r="M193" s="32">
        <f t="shared" si="15"/>
        <v>373.76622390287486</v>
      </c>
      <c r="N193" s="32">
        <f t="shared" si="16"/>
        <v>427.47370145179485</v>
      </c>
      <c r="O193" s="32"/>
      <c r="P193" s="5"/>
    </row>
    <row r="194" spans="1:16" ht="27" customHeight="1">
      <c r="A194" s="5"/>
      <c r="B194" s="29">
        <v>195</v>
      </c>
      <c r="C194" s="30"/>
      <c r="D194" s="64" t="s">
        <v>39</v>
      </c>
      <c r="E194" s="33"/>
      <c r="F194" s="32">
        <v>1265.1711649751</v>
      </c>
      <c r="G194" s="32">
        <v>250.0987695382</v>
      </c>
      <c r="H194" s="32">
        <v>128.40377404122998</v>
      </c>
      <c r="I194" s="32">
        <f t="shared" si="13"/>
        <v>378.50254357943</v>
      </c>
      <c r="J194" s="32">
        <v>0</v>
      </c>
      <c r="K194" s="32">
        <v>128.40377404122998</v>
      </c>
      <c r="L194" s="32">
        <f t="shared" si="14"/>
        <v>128.40377404122998</v>
      </c>
      <c r="M194" s="32">
        <f t="shared" si="15"/>
        <v>758.26484735444</v>
      </c>
      <c r="N194" s="32">
        <f t="shared" si="16"/>
        <v>886.66862139567</v>
      </c>
      <c r="O194" s="32"/>
      <c r="P194" s="5"/>
    </row>
    <row r="195" spans="1:16" ht="27" customHeight="1">
      <c r="A195" s="5"/>
      <c r="B195" s="29">
        <v>198</v>
      </c>
      <c r="C195" s="30"/>
      <c r="D195" s="64" t="s">
        <v>40</v>
      </c>
      <c r="E195" s="33"/>
      <c r="F195" s="32">
        <v>262.54845509507004</v>
      </c>
      <c r="G195" s="32">
        <v>9.05901762773</v>
      </c>
      <c r="H195" s="32">
        <v>9.05901762773</v>
      </c>
      <c r="I195" s="32">
        <f t="shared" si="13"/>
        <v>18.11803525546</v>
      </c>
      <c r="J195" s="32">
        <v>0</v>
      </c>
      <c r="K195" s="32">
        <v>27.703197891069998</v>
      </c>
      <c r="L195" s="32">
        <f t="shared" si="14"/>
        <v>27.703197891069998</v>
      </c>
      <c r="M195" s="32">
        <f t="shared" si="15"/>
        <v>216.72722194854003</v>
      </c>
      <c r="N195" s="32">
        <f t="shared" si="16"/>
        <v>244.43041983961004</v>
      </c>
      <c r="O195" s="32"/>
      <c r="P195" s="5"/>
    </row>
    <row r="196" spans="1:16" ht="54" customHeight="1">
      <c r="A196" s="5"/>
      <c r="B196" s="29">
        <v>200</v>
      </c>
      <c r="C196" s="30"/>
      <c r="D196" s="65" t="s">
        <v>190</v>
      </c>
      <c r="E196" s="33"/>
      <c r="F196" s="32">
        <v>849.9715966753799</v>
      </c>
      <c r="G196" s="32">
        <v>11.653845320859991</v>
      </c>
      <c r="H196" s="32">
        <v>2.198965293165004</v>
      </c>
      <c r="I196" s="32">
        <f t="shared" si="13"/>
        <v>13.852810614024996</v>
      </c>
      <c r="J196" s="32">
        <v>0</v>
      </c>
      <c r="K196" s="32">
        <v>87.27461191825999</v>
      </c>
      <c r="L196" s="32">
        <f t="shared" si="14"/>
        <v>87.27461191825999</v>
      </c>
      <c r="M196" s="32">
        <f t="shared" si="15"/>
        <v>748.844174143095</v>
      </c>
      <c r="N196" s="32">
        <f t="shared" si="16"/>
        <v>836.118786061355</v>
      </c>
      <c r="O196" s="32"/>
      <c r="P196" s="5"/>
    </row>
    <row r="197" spans="1:16" ht="54" customHeight="1">
      <c r="A197" s="5"/>
      <c r="B197" s="29">
        <v>201</v>
      </c>
      <c r="C197" s="30"/>
      <c r="D197" s="65" t="s">
        <v>41</v>
      </c>
      <c r="E197" s="33"/>
      <c r="F197" s="32">
        <v>422.18141999359</v>
      </c>
      <c r="G197" s="32">
        <v>126.65442576270003</v>
      </c>
      <c r="H197" s="32">
        <v>21.109070960449994</v>
      </c>
      <c r="I197" s="32">
        <f t="shared" si="13"/>
        <v>147.76349672315</v>
      </c>
      <c r="J197" s="32">
        <v>0</v>
      </c>
      <c r="K197" s="32">
        <v>42.2181419209</v>
      </c>
      <c r="L197" s="32">
        <f t="shared" si="14"/>
        <v>42.2181419209</v>
      </c>
      <c r="M197" s="32">
        <f t="shared" si="15"/>
        <v>232.19978134954</v>
      </c>
      <c r="N197" s="32">
        <f t="shared" si="16"/>
        <v>274.41792327044</v>
      </c>
      <c r="O197" s="32"/>
      <c r="P197" s="5"/>
    </row>
    <row r="198" spans="1:16" ht="54" customHeight="1">
      <c r="A198" s="5"/>
      <c r="B198" s="29">
        <v>202</v>
      </c>
      <c r="C198" s="30"/>
      <c r="D198" s="65" t="s">
        <v>42</v>
      </c>
      <c r="E198" s="33"/>
      <c r="F198" s="32">
        <v>1193.7371364277199</v>
      </c>
      <c r="G198" s="32">
        <v>0</v>
      </c>
      <c r="H198" s="32">
        <v>69.948047124805</v>
      </c>
      <c r="I198" s="32">
        <f t="shared" si="13"/>
        <v>69.948047124805</v>
      </c>
      <c r="J198" s="32">
        <v>0</v>
      </c>
      <c r="K198" s="32">
        <v>127.16511696287999</v>
      </c>
      <c r="L198" s="32">
        <f t="shared" si="14"/>
        <v>127.16511696287999</v>
      </c>
      <c r="M198" s="32">
        <f t="shared" si="15"/>
        <v>996.6239723400348</v>
      </c>
      <c r="N198" s="32">
        <f t="shared" si="16"/>
        <v>1123.7890893029148</v>
      </c>
      <c r="O198" s="32"/>
      <c r="P198" s="5"/>
    </row>
    <row r="199" spans="1:16" ht="54" customHeight="1">
      <c r="A199" s="5"/>
      <c r="B199" s="29">
        <v>204</v>
      </c>
      <c r="C199" s="30"/>
      <c r="D199" s="65" t="s">
        <v>43</v>
      </c>
      <c r="E199" s="33"/>
      <c r="F199" s="32">
        <v>1392.365650318565</v>
      </c>
      <c r="G199" s="32">
        <v>309.29013810752997</v>
      </c>
      <c r="H199" s="32">
        <v>66.05077819392002</v>
      </c>
      <c r="I199" s="32">
        <f t="shared" si="13"/>
        <v>375.34091630144997</v>
      </c>
      <c r="J199" s="32">
        <v>0</v>
      </c>
      <c r="K199" s="32">
        <v>150.13636652058003</v>
      </c>
      <c r="L199" s="32">
        <f t="shared" si="14"/>
        <v>150.13636652058003</v>
      </c>
      <c r="M199" s="32">
        <f t="shared" si="15"/>
        <v>866.888367496535</v>
      </c>
      <c r="N199" s="32">
        <f t="shared" si="16"/>
        <v>1017.0247340171151</v>
      </c>
      <c r="O199" s="32"/>
      <c r="P199" s="5"/>
    </row>
    <row r="200" spans="1:16" ht="27" customHeight="1">
      <c r="A200" s="5"/>
      <c r="B200" s="29">
        <v>209</v>
      </c>
      <c r="C200" s="30"/>
      <c r="D200" s="64" t="s">
        <v>44</v>
      </c>
      <c r="E200" s="33"/>
      <c r="F200" s="32">
        <v>496.3267171052349</v>
      </c>
      <c r="G200" s="32">
        <v>53.340795881765</v>
      </c>
      <c r="H200" s="32">
        <v>16.102914306505</v>
      </c>
      <c r="I200" s="32">
        <f t="shared" si="13"/>
        <v>69.44371018826999</v>
      </c>
      <c r="J200" s="32">
        <v>0</v>
      </c>
      <c r="K200" s="32">
        <v>50.54650174217</v>
      </c>
      <c r="L200" s="32">
        <f t="shared" si="14"/>
        <v>50.54650174217</v>
      </c>
      <c r="M200" s="32">
        <f t="shared" si="15"/>
        <v>376.33650517479487</v>
      </c>
      <c r="N200" s="32">
        <f t="shared" si="16"/>
        <v>426.88300691696486</v>
      </c>
      <c r="O200" s="32"/>
      <c r="P200" s="5"/>
    </row>
    <row r="201" spans="1:16" ht="54" customHeight="1">
      <c r="A201" s="5"/>
      <c r="B201" s="29">
        <v>211</v>
      </c>
      <c r="C201" s="30"/>
      <c r="D201" s="65" t="s">
        <v>45</v>
      </c>
      <c r="E201" s="33"/>
      <c r="F201" s="32">
        <v>2264.6244945203</v>
      </c>
      <c r="G201" s="32">
        <v>394.99176476429</v>
      </c>
      <c r="H201" s="32">
        <v>229.57037468286995</v>
      </c>
      <c r="I201" s="32">
        <f t="shared" si="13"/>
        <v>624.56213944716</v>
      </c>
      <c r="J201" s="32">
        <v>0</v>
      </c>
      <c r="K201" s="32">
        <v>229.57037468286995</v>
      </c>
      <c r="L201" s="32">
        <f t="shared" si="14"/>
        <v>229.57037468286995</v>
      </c>
      <c r="M201" s="32">
        <f t="shared" si="15"/>
        <v>1410.4919803902699</v>
      </c>
      <c r="N201" s="32">
        <f t="shared" si="16"/>
        <v>1640.0623550731398</v>
      </c>
      <c r="O201" s="32"/>
      <c r="P201" s="5"/>
    </row>
    <row r="202" spans="1:16" ht="54" customHeight="1">
      <c r="A202" s="5"/>
      <c r="B202" s="29">
        <v>212</v>
      </c>
      <c r="C202" s="30"/>
      <c r="D202" s="65" t="s">
        <v>46</v>
      </c>
      <c r="E202" s="33"/>
      <c r="F202" s="32">
        <v>479.84913086701505</v>
      </c>
      <c r="G202" s="32">
        <v>91.88442796463501</v>
      </c>
      <c r="H202" s="32">
        <v>25.987889049689997</v>
      </c>
      <c r="I202" s="32">
        <f t="shared" si="13"/>
        <v>117.872317014325</v>
      </c>
      <c r="J202" s="32">
        <v>0</v>
      </c>
      <c r="K202" s="32">
        <v>51.975778099379994</v>
      </c>
      <c r="L202" s="32">
        <f t="shared" si="14"/>
        <v>51.975778099379994</v>
      </c>
      <c r="M202" s="32">
        <f t="shared" si="15"/>
        <v>310.00103575331</v>
      </c>
      <c r="N202" s="32">
        <f t="shared" si="16"/>
        <v>361.97681385269004</v>
      </c>
      <c r="O202" s="32"/>
      <c r="P202" s="5"/>
    </row>
    <row r="203" spans="1:16" ht="27" customHeight="1">
      <c r="A203" s="5"/>
      <c r="B203" s="29">
        <v>213</v>
      </c>
      <c r="C203" s="30"/>
      <c r="D203" s="64" t="s">
        <v>47</v>
      </c>
      <c r="E203" s="33"/>
      <c r="F203" s="32">
        <v>317.952428455585</v>
      </c>
      <c r="G203" s="32">
        <v>21.19164435040999</v>
      </c>
      <c r="H203" s="32">
        <v>20.248164675740004</v>
      </c>
      <c r="I203" s="32">
        <f t="shared" si="13"/>
        <v>41.439809026149995</v>
      </c>
      <c r="J203" s="32">
        <v>0</v>
      </c>
      <c r="K203" s="32">
        <v>31.79573257356</v>
      </c>
      <c r="L203" s="32">
        <f t="shared" si="14"/>
        <v>31.79573257356</v>
      </c>
      <c r="M203" s="32">
        <f t="shared" si="15"/>
        <v>244.716886855875</v>
      </c>
      <c r="N203" s="32">
        <f t="shared" si="16"/>
        <v>276.512619429435</v>
      </c>
      <c r="O203" s="32"/>
      <c r="P203" s="5"/>
    </row>
    <row r="204" spans="1:16" ht="27" customHeight="1">
      <c r="A204" s="5"/>
      <c r="B204" s="29">
        <v>214</v>
      </c>
      <c r="C204" s="30"/>
      <c r="D204" s="64" t="s">
        <v>48</v>
      </c>
      <c r="E204" s="33"/>
      <c r="F204" s="32">
        <v>1126.562360222695</v>
      </c>
      <c r="G204" s="32">
        <v>160.30366917548497</v>
      </c>
      <c r="H204" s="32">
        <v>56.764699566364996</v>
      </c>
      <c r="I204" s="32">
        <f t="shared" si="13"/>
        <v>217.06836874184995</v>
      </c>
      <c r="J204" s="32">
        <v>0</v>
      </c>
      <c r="K204" s="32">
        <v>117.94598177712999</v>
      </c>
      <c r="L204" s="32">
        <f t="shared" si="14"/>
        <v>117.94598177712999</v>
      </c>
      <c r="M204" s="32">
        <f t="shared" si="15"/>
        <v>791.5480097037149</v>
      </c>
      <c r="N204" s="32">
        <f t="shared" si="16"/>
        <v>909.4939914808449</v>
      </c>
      <c r="O204" s="32"/>
      <c r="P204" s="5"/>
    </row>
    <row r="205" spans="1:16" ht="54" customHeight="1">
      <c r="A205" s="5"/>
      <c r="B205" s="29">
        <v>215</v>
      </c>
      <c r="C205" s="30"/>
      <c r="D205" s="65" t="s">
        <v>49</v>
      </c>
      <c r="E205" s="33"/>
      <c r="F205" s="32">
        <v>504.5247009523799</v>
      </c>
      <c r="G205" s="32">
        <v>86.02461620675999</v>
      </c>
      <c r="H205" s="32">
        <v>18.86812709469</v>
      </c>
      <c r="I205" s="32">
        <f t="shared" si="13"/>
        <v>104.89274330144998</v>
      </c>
      <c r="J205" s="32">
        <v>0</v>
      </c>
      <c r="K205" s="32">
        <v>52.25000904229999</v>
      </c>
      <c r="L205" s="32">
        <f t="shared" si="14"/>
        <v>52.25000904229999</v>
      </c>
      <c r="M205" s="32">
        <f t="shared" si="15"/>
        <v>347.3819486086299</v>
      </c>
      <c r="N205" s="32">
        <f t="shared" si="16"/>
        <v>399.6319576509299</v>
      </c>
      <c r="O205" s="32"/>
      <c r="P205" s="5"/>
    </row>
    <row r="206" spans="1:16" ht="27" customHeight="1">
      <c r="A206" s="5"/>
      <c r="B206" s="29">
        <v>216</v>
      </c>
      <c r="C206" s="30"/>
      <c r="D206" s="64" t="s">
        <v>50</v>
      </c>
      <c r="E206" s="33"/>
      <c r="F206" s="32">
        <v>179.62470254762</v>
      </c>
      <c r="G206" s="32">
        <v>0</v>
      </c>
      <c r="H206" s="32">
        <v>9.453931719915</v>
      </c>
      <c r="I206" s="32">
        <f t="shared" si="13"/>
        <v>9.453931719915</v>
      </c>
      <c r="J206" s="32">
        <v>0</v>
      </c>
      <c r="K206" s="32">
        <v>18.90786343983</v>
      </c>
      <c r="L206" s="32">
        <f t="shared" si="14"/>
        <v>18.90786343983</v>
      </c>
      <c r="M206" s="32">
        <f t="shared" si="15"/>
        <v>151.26290738787498</v>
      </c>
      <c r="N206" s="32">
        <f t="shared" si="16"/>
        <v>170.17077082770498</v>
      </c>
      <c r="O206" s="32"/>
      <c r="P206" s="5"/>
    </row>
    <row r="207" spans="1:16" ht="54" customHeight="1">
      <c r="A207" s="5"/>
      <c r="B207" s="29">
        <v>222</v>
      </c>
      <c r="C207" s="30"/>
      <c r="D207" s="65" t="s">
        <v>230</v>
      </c>
      <c r="E207" s="33"/>
      <c r="F207" s="32">
        <v>13606.08787222807</v>
      </c>
      <c r="G207" s="32">
        <v>481.01367204331</v>
      </c>
      <c r="H207" s="32">
        <v>762.1440726767999</v>
      </c>
      <c r="I207" s="32">
        <f t="shared" si="13"/>
        <v>1243.1577447201098</v>
      </c>
      <c r="J207" s="32">
        <v>0</v>
      </c>
      <c r="K207" s="32">
        <v>1134.58366590916</v>
      </c>
      <c r="L207" s="32">
        <f t="shared" si="14"/>
        <v>1134.58366590916</v>
      </c>
      <c r="M207" s="32">
        <f t="shared" si="15"/>
        <v>11228.3464615988</v>
      </c>
      <c r="N207" s="32">
        <f t="shared" si="16"/>
        <v>12362.93012750796</v>
      </c>
      <c r="O207" s="32"/>
      <c r="P207" s="5"/>
    </row>
    <row r="208" spans="1:16" ht="54" customHeight="1">
      <c r="A208" s="5"/>
      <c r="B208" s="29">
        <v>231</v>
      </c>
      <c r="C208" s="30"/>
      <c r="D208" s="65" t="s">
        <v>51</v>
      </c>
      <c r="E208" s="33"/>
      <c r="F208" s="32">
        <v>83.93781576922999</v>
      </c>
      <c r="G208" s="32">
        <v>20.984453876925</v>
      </c>
      <c r="H208" s="32">
        <v>8.393781550769999</v>
      </c>
      <c r="I208" s="32">
        <f t="shared" si="13"/>
        <v>29.378235427694996</v>
      </c>
      <c r="J208" s="32">
        <v>0</v>
      </c>
      <c r="K208" s="32">
        <v>8.393781550769999</v>
      </c>
      <c r="L208" s="32">
        <f t="shared" si="14"/>
        <v>8.393781550769999</v>
      </c>
      <c r="M208" s="32">
        <f t="shared" si="15"/>
        <v>46.16579879076499</v>
      </c>
      <c r="N208" s="32">
        <f t="shared" si="16"/>
        <v>54.55958034153499</v>
      </c>
      <c r="O208" s="32"/>
      <c r="P208" s="5"/>
    </row>
    <row r="209" spans="1:16" ht="27" customHeight="1">
      <c r="A209" s="5"/>
      <c r="B209" s="29">
        <v>242</v>
      </c>
      <c r="C209" s="30"/>
      <c r="D209" s="64" t="s">
        <v>52</v>
      </c>
      <c r="E209" s="33"/>
      <c r="F209" s="32">
        <v>188.51889063131998</v>
      </c>
      <c r="G209" s="32">
        <v>20.94654340348</v>
      </c>
      <c r="H209" s="32">
        <v>20.94654340348</v>
      </c>
      <c r="I209" s="32">
        <f t="shared" si="13"/>
        <v>41.89308680696</v>
      </c>
      <c r="J209" s="32">
        <v>0</v>
      </c>
      <c r="K209" s="32">
        <v>20.94654340348</v>
      </c>
      <c r="L209" s="32">
        <f t="shared" si="14"/>
        <v>20.94654340348</v>
      </c>
      <c r="M209" s="32">
        <f t="shared" si="15"/>
        <v>125.67926042087998</v>
      </c>
      <c r="N209" s="32">
        <f t="shared" si="16"/>
        <v>146.62580382436</v>
      </c>
      <c r="O209" s="32"/>
      <c r="P209" s="5"/>
    </row>
    <row r="210" spans="1:16" ht="27" customHeight="1">
      <c r="A210" s="5"/>
      <c r="B210" s="29">
        <v>243</v>
      </c>
      <c r="C210" s="30"/>
      <c r="D210" s="64" t="s">
        <v>53</v>
      </c>
      <c r="E210" s="33"/>
      <c r="F210" s="32">
        <v>68.28062926473</v>
      </c>
      <c r="G210" s="32">
        <v>7.586736584969999</v>
      </c>
      <c r="H210" s="32">
        <v>7.586736584969999</v>
      </c>
      <c r="I210" s="32">
        <f t="shared" si="13"/>
        <v>15.173473169939998</v>
      </c>
      <c r="J210" s="32">
        <v>0</v>
      </c>
      <c r="K210" s="32">
        <v>7.586736584969999</v>
      </c>
      <c r="L210" s="32">
        <f t="shared" si="14"/>
        <v>7.586736584969999</v>
      </c>
      <c r="M210" s="32">
        <f t="shared" si="15"/>
        <v>45.52041950982</v>
      </c>
      <c r="N210" s="32">
        <f t="shared" si="16"/>
        <v>53.10715609479</v>
      </c>
      <c r="O210" s="32"/>
      <c r="P210" s="5"/>
    </row>
    <row r="211" spans="1:16" ht="27" customHeight="1">
      <c r="A211" s="5"/>
      <c r="B211" s="29">
        <v>244</v>
      </c>
      <c r="C211" s="30"/>
      <c r="D211" s="64" t="s">
        <v>54</v>
      </c>
      <c r="E211" s="33"/>
      <c r="F211" s="32">
        <v>400.23990479680003</v>
      </c>
      <c r="G211" s="32">
        <v>64.91932043186</v>
      </c>
      <c r="H211" s="32">
        <v>36.53261977021499</v>
      </c>
      <c r="I211" s="32">
        <f t="shared" si="13"/>
        <v>101.451940202075</v>
      </c>
      <c r="J211" s="32">
        <v>0</v>
      </c>
      <c r="K211" s="32">
        <v>40.05168519903</v>
      </c>
      <c r="L211" s="32">
        <f t="shared" si="14"/>
        <v>40.05168519903</v>
      </c>
      <c r="M211" s="32">
        <f t="shared" si="15"/>
        <v>258.7362793956951</v>
      </c>
      <c r="N211" s="32">
        <f t="shared" si="16"/>
        <v>298.78796459472505</v>
      </c>
      <c r="O211" s="32"/>
      <c r="P211" s="5"/>
    </row>
    <row r="212" spans="1:16" ht="27" customHeight="1">
      <c r="A212" s="5"/>
      <c r="B212" s="29">
        <v>245</v>
      </c>
      <c r="C212" s="30"/>
      <c r="D212" s="64" t="s">
        <v>55</v>
      </c>
      <c r="E212" s="33"/>
      <c r="F212" s="32">
        <v>409.446605407935</v>
      </c>
      <c r="G212" s="32">
        <v>18.687912525349994</v>
      </c>
      <c r="H212" s="32">
        <v>34.76047039093001</v>
      </c>
      <c r="I212" s="32">
        <f t="shared" si="13"/>
        <v>53.44838291628</v>
      </c>
      <c r="J212" s="32">
        <v>0</v>
      </c>
      <c r="K212" s="32">
        <v>43.3260353069</v>
      </c>
      <c r="L212" s="32">
        <f t="shared" si="14"/>
        <v>43.3260353069</v>
      </c>
      <c r="M212" s="32">
        <f t="shared" si="15"/>
        <v>312.672187184755</v>
      </c>
      <c r="N212" s="32">
        <f t="shared" si="16"/>
        <v>355.998222491655</v>
      </c>
      <c r="O212" s="32"/>
      <c r="P212" s="5"/>
    </row>
    <row r="213" spans="1:16" ht="27" customHeight="1">
      <c r="A213" s="5"/>
      <c r="B213" s="29">
        <v>247</v>
      </c>
      <c r="C213" s="30"/>
      <c r="D213" s="64" t="s">
        <v>56</v>
      </c>
      <c r="E213" s="33"/>
      <c r="F213" s="32">
        <v>171.139852720195</v>
      </c>
      <c r="G213" s="32">
        <v>0</v>
      </c>
      <c r="H213" s="32">
        <v>9.896570198794999</v>
      </c>
      <c r="I213" s="32">
        <f t="shared" si="13"/>
        <v>9.896570198794999</v>
      </c>
      <c r="J213" s="32">
        <v>0</v>
      </c>
      <c r="K213" s="32">
        <v>18.969797928309994</v>
      </c>
      <c r="L213" s="32">
        <f t="shared" si="14"/>
        <v>18.969797928309994</v>
      </c>
      <c r="M213" s="32">
        <f t="shared" si="15"/>
        <v>142.27348459309002</v>
      </c>
      <c r="N213" s="32">
        <f t="shared" si="16"/>
        <v>161.2432825214</v>
      </c>
      <c r="O213" s="32"/>
      <c r="P213" s="5"/>
    </row>
    <row r="214" spans="1:16" ht="27" customHeight="1">
      <c r="A214" s="5"/>
      <c r="B214" s="29">
        <v>251</v>
      </c>
      <c r="C214" s="30"/>
      <c r="D214" s="35" t="s">
        <v>229</v>
      </c>
      <c r="E214" s="33"/>
      <c r="F214" s="32">
        <v>81.99777786026999</v>
      </c>
      <c r="G214" s="32">
        <v>0</v>
      </c>
      <c r="H214" s="32">
        <v>4.0998889060899995</v>
      </c>
      <c r="I214" s="32">
        <f t="shared" si="13"/>
        <v>4.0998889060899995</v>
      </c>
      <c r="J214" s="32">
        <v>0</v>
      </c>
      <c r="K214" s="32">
        <v>8.199777812179999</v>
      </c>
      <c r="L214" s="32">
        <f t="shared" si="14"/>
        <v>8.199777812179999</v>
      </c>
      <c r="M214" s="32">
        <f t="shared" si="15"/>
        <v>69.69811114199999</v>
      </c>
      <c r="N214" s="32">
        <f t="shared" si="16"/>
        <v>77.89788895417999</v>
      </c>
      <c r="O214" s="32"/>
      <c r="P214" s="5"/>
    </row>
    <row r="215" spans="1:16" ht="27" customHeight="1">
      <c r="A215" s="5"/>
      <c r="B215" s="29">
        <v>253</v>
      </c>
      <c r="C215" s="30"/>
      <c r="D215" s="64" t="s">
        <v>57</v>
      </c>
      <c r="E215" s="33"/>
      <c r="F215" s="32">
        <v>66.849370902415</v>
      </c>
      <c r="G215" s="32">
        <v>0</v>
      </c>
      <c r="H215" s="32">
        <v>7.0367758707000005</v>
      </c>
      <c r="I215" s="32">
        <f t="shared" si="13"/>
        <v>7.0367758707000005</v>
      </c>
      <c r="J215" s="32">
        <v>0</v>
      </c>
      <c r="K215" s="32">
        <v>7.0367758707000005</v>
      </c>
      <c r="L215" s="32">
        <f t="shared" si="14"/>
        <v>7.0367758707000005</v>
      </c>
      <c r="M215" s="32">
        <f t="shared" si="15"/>
        <v>52.77581916101501</v>
      </c>
      <c r="N215" s="32">
        <f t="shared" si="16"/>
        <v>59.812595031715006</v>
      </c>
      <c r="O215" s="32"/>
      <c r="P215" s="5"/>
    </row>
    <row r="216" spans="1:16" ht="27" customHeight="1">
      <c r="A216" s="5"/>
      <c r="B216" s="29">
        <v>260</v>
      </c>
      <c r="C216" s="30"/>
      <c r="D216" s="64" t="s">
        <v>225</v>
      </c>
      <c r="E216" s="33"/>
      <c r="F216" s="32">
        <v>8.198965630765</v>
      </c>
      <c r="G216" s="32">
        <v>0</v>
      </c>
      <c r="H216" s="32">
        <v>0.40994827500000003</v>
      </c>
      <c r="I216" s="32">
        <f t="shared" si="13"/>
        <v>0.40994827500000003</v>
      </c>
      <c r="J216" s="32">
        <v>0</v>
      </c>
      <c r="K216" s="32">
        <v>0.8198965500000001</v>
      </c>
      <c r="L216" s="32">
        <f t="shared" si="14"/>
        <v>0.8198965500000001</v>
      </c>
      <c r="M216" s="32">
        <f t="shared" si="15"/>
        <v>6.969120805765001</v>
      </c>
      <c r="N216" s="32">
        <f t="shared" si="16"/>
        <v>7.789017355765001</v>
      </c>
      <c r="O216" s="32"/>
      <c r="P216" s="5"/>
    </row>
    <row r="217" spans="1:16" ht="54" customHeight="1">
      <c r="A217" s="5"/>
      <c r="B217" s="29">
        <v>262</v>
      </c>
      <c r="C217" s="30"/>
      <c r="D217" s="65" t="s">
        <v>58</v>
      </c>
      <c r="E217" s="33"/>
      <c r="F217" s="32">
        <v>211.245321825255</v>
      </c>
      <c r="G217" s="32">
        <v>0</v>
      </c>
      <c r="H217" s="32">
        <v>22.236349734639994</v>
      </c>
      <c r="I217" s="32">
        <f t="shared" si="13"/>
        <v>22.236349734639994</v>
      </c>
      <c r="J217" s="32">
        <v>0</v>
      </c>
      <c r="K217" s="32">
        <v>22.236349734639994</v>
      </c>
      <c r="L217" s="32">
        <f t="shared" si="14"/>
        <v>22.236349734639994</v>
      </c>
      <c r="M217" s="32">
        <f t="shared" si="15"/>
        <v>166.77262235597502</v>
      </c>
      <c r="N217" s="32">
        <f t="shared" si="16"/>
        <v>189.008972090615</v>
      </c>
      <c r="O217" s="32"/>
      <c r="P217" s="5"/>
    </row>
    <row r="218" spans="1:16" ht="27" customHeight="1">
      <c r="A218" s="5"/>
      <c r="B218" s="29">
        <v>274</v>
      </c>
      <c r="C218" s="30"/>
      <c r="D218" s="66" t="s">
        <v>185</v>
      </c>
      <c r="E218" s="33"/>
      <c r="F218" s="32">
        <v>11.481334509964999</v>
      </c>
      <c r="G218" s="32">
        <v>0</v>
      </c>
      <c r="H218" s="32">
        <v>0</v>
      </c>
      <c r="I218" s="32">
        <f t="shared" si="13"/>
        <v>0</v>
      </c>
      <c r="J218" s="32">
        <v>0</v>
      </c>
      <c r="K218" s="32">
        <v>1.2085615136</v>
      </c>
      <c r="L218" s="32">
        <f t="shared" si="14"/>
        <v>1.2085615136</v>
      </c>
      <c r="M218" s="32">
        <f t="shared" si="15"/>
        <v>10.272772996365</v>
      </c>
      <c r="N218" s="32">
        <f t="shared" si="16"/>
        <v>11.481334509964999</v>
      </c>
      <c r="O218" s="32"/>
      <c r="P218" s="5"/>
    </row>
    <row r="219" spans="1:16" ht="54" customHeight="1">
      <c r="A219" s="5"/>
      <c r="B219" s="29">
        <v>294</v>
      </c>
      <c r="C219" s="30"/>
      <c r="D219" s="65" t="s">
        <v>237</v>
      </c>
      <c r="E219" s="33"/>
      <c r="F219" s="32">
        <v>43.99565619584</v>
      </c>
      <c r="G219" s="32">
        <v>0</v>
      </c>
      <c r="H219" s="32">
        <v>0</v>
      </c>
      <c r="I219" s="32">
        <f t="shared" si="13"/>
        <v>0</v>
      </c>
      <c r="J219" s="32">
        <v>0</v>
      </c>
      <c r="K219" s="32">
        <v>4.631121718589999</v>
      </c>
      <c r="L219" s="32">
        <f t="shared" si="14"/>
        <v>4.631121718589999</v>
      </c>
      <c r="M219" s="32">
        <f t="shared" si="15"/>
        <v>39.36453447725</v>
      </c>
      <c r="N219" s="32">
        <f t="shared" si="16"/>
        <v>43.99565619584</v>
      </c>
      <c r="O219" s="32"/>
      <c r="P219" s="5"/>
    </row>
    <row r="220" spans="1:16" ht="27" customHeight="1">
      <c r="A220" s="5"/>
      <c r="B220" s="29"/>
      <c r="C220" s="30"/>
      <c r="D220" s="65"/>
      <c r="E220" s="33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5"/>
    </row>
    <row r="221" spans="1:16" ht="27" customHeight="1">
      <c r="A221" s="5"/>
      <c r="B221" s="29"/>
      <c r="C221" s="30"/>
      <c r="D221" s="34"/>
      <c r="E221" s="33"/>
      <c r="F221" s="72"/>
      <c r="G221" s="72"/>
      <c r="H221" s="72"/>
      <c r="I221" s="72"/>
      <c r="J221" s="72"/>
      <c r="K221" s="72"/>
      <c r="L221" s="72"/>
      <c r="M221" s="72"/>
      <c r="N221" s="71"/>
      <c r="O221" s="32"/>
      <c r="P221" s="5"/>
    </row>
    <row r="222" spans="1:16" ht="27" customHeight="1">
      <c r="A222" s="5"/>
      <c r="B222" s="29"/>
      <c r="C222" s="30"/>
      <c r="D222" s="34" t="s">
        <v>26</v>
      </c>
      <c r="E222" s="33"/>
      <c r="F222" s="72"/>
      <c r="G222" s="72"/>
      <c r="H222" s="72"/>
      <c r="I222" s="72"/>
      <c r="J222" s="72"/>
      <c r="K222" s="72"/>
      <c r="L222" s="72"/>
      <c r="M222" s="72"/>
      <c r="N222" s="71"/>
      <c r="O222" s="32"/>
      <c r="P222" s="5"/>
    </row>
    <row r="223" spans="1:16" ht="27" customHeight="1">
      <c r="A223" s="5"/>
      <c r="B223" s="29"/>
      <c r="C223" s="30"/>
      <c r="D223" s="33" t="s">
        <v>219</v>
      </c>
      <c r="E223" s="33"/>
      <c r="F223" s="72"/>
      <c r="G223" s="72"/>
      <c r="H223" s="72"/>
      <c r="I223" s="72"/>
      <c r="J223" s="72"/>
      <c r="K223" s="72"/>
      <c r="L223" s="72"/>
      <c r="M223" s="72"/>
      <c r="N223" s="71"/>
      <c r="O223" s="32"/>
      <c r="P223" s="5"/>
    </row>
    <row r="224" spans="1:16" ht="27" customHeight="1">
      <c r="A224" s="5"/>
      <c r="B224" s="29"/>
      <c r="C224" s="30"/>
      <c r="D224" s="33" t="s">
        <v>226</v>
      </c>
      <c r="E224" s="33"/>
      <c r="F224" s="72"/>
      <c r="G224" s="72"/>
      <c r="H224" s="72"/>
      <c r="I224" s="72"/>
      <c r="J224" s="72"/>
      <c r="K224" s="72"/>
      <c r="L224" s="72"/>
      <c r="M224" s="72"/>
      <c r="N224" s="71"/>
      <c r="O224" s="32"/>
      <c r="P224" s="5"/>
    </row>
    <row r="225" spans="1:16" ht="27" customHeight="1">
      <c r="A225" s="5"/>
      <c r="B225" s="29"/>
      <c r="C225" s="30"/>
      <c r="D225" s="36" t="s">
        <v>238</v>
      </c>
      <c r="E225" s="33"/>
      <c r="F225" s="72"/>
      <c r="G225" s="72"/>
      <c r="H225" s="72"/>
      <c r="I225" s="72"/>
      <c r="J225" s="72"/>
      <c r="K225" s="72"/>
      <c r="L225" s="72"/>
      <c r="M225" s="72"/>
      <c r="N225" s="71"/>
      <c r="O225" s="32"/>
      <c r="P225" s="5"/>
    </row>
    <row r="226" spans="1:16" ht="27" customHeight="1">
      <c r="A226" s="5"/>
      <c r="B226" s="29"/>
      <c r="C226" s="30"/>
      <c r="D226" s="36" t="s">
        <v>239</v>
      </c>
      <c r="E226" s="33"/>
      <c r="F226" s="72"/>
      <c r="G226" s="72"/>
      <c r="H226" s="72"/>
      <c r="I226" s="72"/>
      <c r="J226" s="72"/>
      <c r="K226" s="72"/>
      <c r="L226" s="72"/>
      <c r="M226" s="72"/>
      <c r="N226" s="71"/>
      <c r="O226" s="32"/>
      <c r="P226" s="5"/>
    </row>
    <row r="227" spans="1:16" ht="27" customHeight="1">
      <c r="A227" s="5"/>
      <c r="B227" s="29"/>
      <c r="C227" s="30"/>
      <c r="D227" s="36" t="s">
        <v>191</v>
      </c>
      <c r="E227" s="33"/>
      <c r="F227" s="72"/>
      <c r="G227" s="72"/>
      <c r="H227" s="72"/>
      <c r="I227" s="72"/>
      <c r="J227" s="72"/>
      <c r="K227" s="72"/>
      <c r="L227" s="72"/>
      <c r="M227" s="72"/>
      <c r="N227" s="71"/>
      <c r="O227" s="32"/>
      <c r="P227" s="5"/>
    </row>
    <row r="228" spans="1:16" ht="27" customHeight="1">
      <c r="A228" s="5"/>
      <c r="B228" s="29"/>
      <c r="C228" s="30"/>
      <c r="D228" s="37" t="s">
        <v>192</v>
      </c>
      <c r="E228" s="33"/>
      <c r="F228" s="72"/>
      <c r="G228" s="72"/>
      <c r="H228" s="72"/>
      <c r="I228" s="72"/>
      <c r="J228" s="72"/>
      <c r="K228" s="72"/>
      <c r="L228" s="72"/>
      <c r="M228" s="72"/>
      <c r="N228" s="71"/>
      <c r="O228" s="32"/>
      <c r="P228" s="5"/>
    </row>
    <row r="229" spans="1:16" ht="27" customHeight="1">
      <c r="A229" s="5"/>
      <c r="B229" s="38"/>
      <c r="C229" s="39"/>
      <c r="D229" s="40"/>
      <c r="E229" s="40"/>
      <c r="F229" s="75"/>
      <c r="G229" s="75"/>
      <c r="H229" s="75"/>
      <c r="I229" s="75"/>
      <c r="J229" s="75"/>
      <c r="K229" s="75"/>
      <c r="L229" s="75"/>
      <c r="M229" s="75"/>
      <c r="N229" s="74"/>
      <c r="O229" s="41"/>
      <c r="P229" s="5"/>
    </row>
    <row r="230" spans="1:16" ht="25.5">
      <c r="A230" s="5"/>
      <c r="B230" s="42"/>
      <c r="C230" s="42"/>
      <c r="D230" s="42"/>
      <c r="E230" s="42"/>
      <c r="F230" s="43"/>
      <c r="G230" s="43"/>
      <c r="H230" s="44"/>
      <c r="I230" s="44"/>
      <c r="J230" s="44"/>
      <c r="K230" s="44"/>
      <c r="L230" s="44"/>
      <c r="M230" s="44"/>
      <c r="N230" s="44"/>
      <c r="O230" s="44"/>
      <c r="P230" s="5"/>
    </row>
  </sheetData>
  <sheetProtection/>
  <printOptions horizontalCentered="1" verticalCentered="1"/>
  <pageMargins left="0.4724409448818898" right="0.4724409448818898" top="0.984251968503937" bottom="0.7874015748031497" header="0.5905511811023623" footer="0.3937007874015748"/>
  <pageSetup horizontalDpi="600" verticalDpi="600" orientation="landscape" scale="38" r:id="rId3"/>
  <ignoredErrors>
    <ignoredError sqref="M16:M25 M27:M49 M51:M57 M70:M176 M62:M68 M59:M60" formula="1"/>
    <ignoredError sqref="J10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COMPROMISOS DE PROYECTOS DE INFRAESTRUCTURA PRODUCTIVA DE LARGO PLAZO DE INVERSIÓN DIRECTA EN OPERACIÓN</dc:title>
  <dc:subject/>
  <dc:creator>SHCP</dc:creator>
  <cp:keywords/>
  <dc:description/>
  <cp:lastModifiedBy>Maria Felix Roldan Hernandez</cp:lastModifiedBy>
  <cp:lastPrinted>2014-04-01T17:12:37Z</cp:lastPrinted>
  <dcterms:created xsi:type="dcterms:W3CDTF">1998-09-04T17:09:23Z</dcterms:created>
  <dcterms:modified xsi:type="dcterms:W3CDTF">2014-04-01T17:13:22Z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