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1840" windowHeight="5025" activeTab="0"/>
  </bookViews>
  <sheets>
    <sheet name="Hoja1" sheetId="1" r:id="rId1"/>
  </sheets>
  <definedNames>
    <definedName name="_xlnm.Print_Area" localSheetId="0">'Hoja1'!$A$1:$Q$235</definedName>
    <definedName name="FORM">'Hoja1'!$A$55</definedName>
    <definedName name="_xlnm.Print_Titles" localSheetId="0">'Hoja1'!$7:$11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<sst xmlns="http://schemas.openxmlformats.org/spreadsheetml/2006/main" count="243" uniqueCount="241">
  <si>
    <t>*</t>
  </si>
  <si>
    <t>Costo de</t>
  </si>
  <si>
    <t>Pasivo Directo</t>
  </si>
  <si>
    <t>Pasivo</t>
  </si>
  <si>
    <t>Monto del Capital</t>
  </si>
  <si>
    <t>No.</t>
  </si>
  <si>
    <t>Nombre del Proyecto</t>
  </si>
  <si>
    <t>Suma</t>
  </si>
  <si>
    <t>Real</t>
  </si>
  <si>
    <t>Legal</t>
  </si>
  <si>
    <t>Contingente</t>
  </si>
  <si>
    <t>Total</t>
  </si>
  <si>
    <t>Pagado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</si>
  <si>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</si>
  <si>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</si>
  <si>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</si>
  <si>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</si>
  <si>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</si>
  <si>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</si>
  <si>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</si>
  <si>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</si>
  <si>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</si>
  <si>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</si>
  <si>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Anticipadamente *</t>
  </si>
  <si>
    <t>Cierre</t>
  </si>
  <si>
    <t>Amortización Ejercida</t>
  </si>
  <si>
    <t>* Monto del Capital Pagado Anticipadamente (Artículo 254 del Reglamento de la Ley Federal de Presupuesto y Responsabilidad Hacendaria).</t>
  </si>
  <si>
    <t>CG Cerro Prieto IV</t>
  </si>
  <si>
    <t xml:space="preserve">CC Chihuahua 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</si>
  <si>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</si>
  <si>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</si>
  <si>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</si>
  <si>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</si>
  <si>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</si>
  <si>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</si>
  <si>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 - Peninsular</t>
  </si>
  <si>
    <t>LT 216 y 217 Noroeste</t>
  </si>
  <si>
    <t>SE 212 y 213 SF6 Potencia y Distribución</t>
  </si>
  <si>
    <t>SE 218 Noroeste</t>
  </si>
  <si>
    <t>SE 219 Sureste - Peninsular</t>
  </si>
  <si>
    <t>SE 220 Oriental - Centro</t>
  </si>
  <si>
    <t>SE 221 Occidental</t>
  </si>
  <si>
    <t>LT 301 Centro</t>
  </si>
  <si>
    <t>LT 302 Sureste</t>
  </si>
  <si>
    <t>LT 303 Ixtapa - Pie de la Cuesta</t>
  </si>
  <si>
    <t>LT 304 Noroeste</t>
  </si>
  <si>
    <t>SE 305 Centro - Oriente</t>
  </si>
  <si>
    <t>SE 306 Sureste</t>
  </si>
  <si>
    <t>SE 307 Noreste</t>
  </si>
  <si>
    <t>SE 308 Noroeste</t>
  </si>
  <si>
    <t>LT 406 Red Asociada a Tuxpan II, III y IV</t>
  </si>
  <si>
    <t>LT 408 Naco - Nogales - Área Noroeste</t>
  </si>
  <si>
    <t>SE 401 Occidental - Central</t>
  </si>
  <si>
    <t>SE 403 Noreste</t>
  </si>
  <si>
    <t>SE 404 Noroeste - Norte</t>
  </si>
  <si>
    <t>SE 405 Compensación Alta Tensión</t>
  </si>
  <si>
    <t>SE 410 Sistema Nacional</t>
  </si>
  <si>
    <t>LT 414 Norte - Occidental</t>
  </si>
  <si>
    <t xml:space="preserve">LT Red Asociada de la Central Tamazunchale     </t>
  </si>
  <si>
    <t>SE 412 Compensación Norte</t>
  </si>
  <si>
    <t>SE 503 Oriental</t>
  </si>
  <si>
    <t>CCI Baja California Sur I</t>
  </si>
  <si>
    <t>LT 609 Transmisión Noroeste-Occidental</t>
  </si>
  <si>
    <t xml:space="preserve">LT 615 Subtransmisión Peninsular </t>
  </si>
  <si>
    <t>LT Red Asociada de Transmisión de la CCI Baja California Sur I</t>
  </si>
  <si>
    <t>LT 1012 Red de Transmisión Asociada a la CCC Baja California</t>
  </si>
  <si>
    <t>CC Hermosillo Conversión de TG a CC</t>
  </si>
  <si>
    <t>LT Lineas Centro</t>
  </si>
  <si>
    <t>LT Red de Transmisión Asociada a la CH El Cajón</t>
  </si>
  <si>
    <t xml:space="preserve">LT Red de Transmisión Asociada a La Laguna II  </t>
  </si>
  <si>
    <t xml:space="preserve">LT Riviera Maya  </t>
  </si>
  <si>
    <t>PRR Presa Reguladora Amata</t>
  </si>
  <si>
    <t>RM Adolfo López  Mateos</t>
  </si>
  <si>
    <t>RM Altamira</t>
  </si>
  <si>
    <t>RM Botello</t>
  </si>
  <si>
    <t>RM Carlos Rodriguez Rivero</t>
  </si>
  <si>
    <t>RM  Dos Bocas</t>
  </si>
  <si>
    <t>RM Emilio Portes Gil</t>
  </si>
  <si>
    <t>RM Francisco Pérez Rios</t>
  </si>
  <si>
    <t>RM Huinalá</t>
  </si>
  <si>
    <t>RM Ixtaczoquitlán</t>
  </si>
  <si>
    <t>RM José Aceves Pozos (Mazatlán II)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</si>
  <si>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</si>
  <si>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</si>
  <si>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</si>
  <si>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</si>
  <si>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</si>
  <si>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</si>
  <si>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SLT 701 Occidente - Centro</t>
  </si>
  <si>
    <t>SLT 702 Sureste-Peninsular</t>
  </si>
  <si>
    <t>SLT 703 Noreste - Norte</t>
  </si>
  <si>
    <t>SLT 704 Baja California - Noroeste</t>
  </si>
  <si>
    <t>SLT 709 Sistemas Sur</t>
  </si>
  <si>
    <t>CC Conversión El Encino de TG a CC</t>
  </si>
  <si>
    <t>CCI Baja California Sur II</t>
  </si>
  <si>
    <t>LT 807 Durango I</t>
  </si>
  <si>
    <t>RM CCC Tula</t>
  </si>
  <si>
    <t>RM CGT Cerro Prieto (U5)</t>
  </si>
  <si>
    <t>RM CT Emilio Portes Gil Unidad 4</t>
  </si>
  <si>
    <t>RM CT Francisco Pérez Ríos Unidad 5</t>
  </si>
  <si>
    <t>RM CT Pdte. Adolfo López Mateos Unidades 3, 4, 5 y 6</t>
  </si>
  <si>
    <t>SE 811 Noroeste</t>
  </si>
  <si>
    <t>SE  812 Golfo Norte</t>
  </si>
  <si>
    <t>SE 813 División Bajío</t>
  </si>
  <si>
    <t>SLT 801 Altiplano</t>
  </si>
  <si>
    <t>SLT 802 Tamaulipas</t>
  </si>
  <si>
    <t>SLT 806 Bajío</t>
  </si>
  <si>
    <t>CE La Venta II</t>
  </si>
  <si>
    <t>LT Red de Transmisión Asociada a la CE La Venta II</t>
  </si>
  <si>
    <t>SE 911 Noreste</t>
  </si>
  <si>
    <t>SE 915 Occidental</t>
  </si>
  <si>
    <t>SLT 902 Istmo</t>
  </si>
  <si>
    <t>SLT 903 Cabo - Norte</t>
  </si>
  <si>
    <t xml:space="preserve">CCC Baja  California </t>
  </si>
  <si>
    <t>SE 1005 Noroeste</t>
  </si>
  <si>
    <t xml:space="preserve">RM Infiernillo    </t>
  </si>
  <si>
    <t>RM CT Puerto Libertad Unidad 4</t>
  </si>
  <si>
    <t>RM CT Valle de México Unidades 5, 6 y 7</t>
  </si>
  <si>
    <t>RM CCC Samalayuca II</t>
  </si>
  <si>
    <t>SE 1004 Compensacion Dinámica Área Central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</si>
  <si>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</si>
  <si>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</si>
  <si>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</si>
  <si>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 Nogales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</si>
  <si>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</si>
  <si>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</si>
  <si>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</si>
  <si>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</si>
  <si>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 xml:space="preserve">RM CT Puerto Libertad Unidades  2 y 3 </t>
  </si>
  <si>
    <t>RM CT Punta Prieta Unidad 2</t>
  </si>
  <si>
    <t>SE 1117 Transformación de Guaymas</t>
  </si>
  <si>
    <t>SE 1121 Baja California</t>
  </si>
  <si>
    <t>SE 1123 Norte</t>
  </si>
  <si>
    <t>SE 1127 Sureste</t>
  </si>
  <si>
    <t>SE 1129 Compensación Redes</t>
  </si>
  <si>
    <t>SLT 1118 Transmisión y Transformación del Norte</t>
  </si>
  <si>
    <t xml:space="preserve">SUV Suministro de 970 T/H a las Centrales de Cerro Prieto </t>
  </si>
  <si>
    <t xml:space="preserve">SE 1205 Compensación Oriental - Peninsular </t>
  </si>
  <si>
    <t>SLT 1204 Conversión  a 400 KV Área Peninsular</t>
  </si>
  <si>
    <t>SLT Red de Transmisión Asociada a Manzanillo I U-1 y 2</t>
  </si>
  <si>
    <t>LT Red de Transmisión asociada a la CG Los Humeros II</t>
  </si>
  <si>
    <t>LT Red de transmisión asociada a la CI Guerrero Negro III</t>
  </si>
  <si>
    <t>CG Los Humeros II</t>
  </si>
  <si>
    <t>LT Red de Transmisión Asociada a la CCC Norte II</t>
  </si>
  <si>
    <t>SLT 1303 Transmisión y Transformación Baja - Noroeste</t>
  </si>
  <si>
    <t>CCI Baja California Sur III</t>
  </si>
  <si>
    <t>SLT 1401 SE's y LT's de las Áreas Baja California y Noroeste</t>
  </si>
  <si>
    <t>SLT 1402 Cambio de Tensión de la LT Culiacán - Los Mochis</t>
  </si>
  <si>
    <t xml:space="preserve">LT Red de Transmisión Asociada a El  Pacífico    </t>
  </si>
  <si>
    <t>SLT 706 Sistemas- Norte</t>
  </si>
  <si>
    <t>SLT 803 NOINE</t>
  </si>
  <si>
    <t>SE 912 División Oriente</t>
  </si>
  <si>
    <t>SE 914 División Centro Sur</t>
  </si>
  <si>
    <t>SLT 901 Pacífico</t>
  </si>
  <si>
    <t>CH La Yesca</t>
  </si>
  <si>
    <t>SE 1003 Subestaciones Electricas de Occidente</t>
  </si>
  <si>
    <t>SE  1110 Compensación Capacitiva del Norte</t>
  </si>
  <si>
    <t>SE 1116 Transformación del Noreste</t>
  </si>
  <si>
    <t>SE 1120 Noroeste</t>
  </si>
  <si>
    <t>SE 1122 Golfo Norte</t>
  </si>
  <si>
    <t>SE 1124 Bajío Centro</t>
  </si>
  <si>
    <t xml:space="preserve">SE 1125 Distribucion </t>
  </si>
  <si>
    <t>SE 1128 Centro Sur</t>
  </si>
  <si>
    <t xml:space="preserve">SLT 1112 Transmisión y Transformación del Noroeste </t>
  </si>
  <si>
    <t xml:space="preserve">SLT 1114 Transmisión y Transformación del Oriental </t>
  </si>
  <si>
    <t>SLT 1119 Transmisión y Transformación del Sureste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</si>
  <si>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</si>
  <si>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</si>
  <si>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</si>
  <si>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</si>
  <si>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 NORTE - NOROESTE</t>
  </si>
  <si>
    <t>SLT 1201 Transmisión y Transformación de Baja California</t>
  </si>
  <si>
    <t xml:space="preserve">RM CCC Poza Rica </t>
  </si>
  <si>
    <t>SLT 1304 Transmisión y Transformación del Oriental</t>
  </si>
  <si>
    <t>SE 1323 DISTRIBUCIÓN SUR</t>
  </si>
  <si>
    <t>SE 1322 DISTRIBUCIÓN CENTRO</t>
  </si>
  <si>
    <t>SE 1321 DISTRIBUCIÓN NORESTE</t>
  </si>
  <si>
    <t>SLT 1404 Subestaciones del Oriente</t>
  </si>
  <si>
    <t>SE 1420 DISTRIBUCIÓN NORTE</t>
  </si>
  <si>
    <t>SLT 1601 Transmisión y Transformación Noroeste-Norte</t>
  </si>
  <si>
    <t>(Millones de Dólares  de 2013)</t>
  </si>
  <si>
    <t>CUENTA DE LA HACIENDA PÚBLICA FEDERAL DE 2013</t>
  </si>
  <si>
    <t xml:space="preserve">TOTAL </t>
  </si>
  <si>
    <t xml:space="preserve">CIERRES TOTALES </t>
  </si>
  <si>
    <t xml:space="preserve">CIERRES PARCIALES </t>
  </si>
  <si>
    <t>RM CT Francisco Pérez Ríos Unidades 1 y 2</t>
  </si>
  <si>
    <t>SE 1206 Conversión a 400 KV  de la LT Mazatlán II - La Higuera</t>
  </si>
  <si>
    <t xml:space="preserve">SE 1403 Compensación Capacitiva de las Áreas Noroeste - Norte </t>
  </si>
  <si>
    <t>SE 1320 DISTRIBUCIÓN NOROESTE</t>
  </si>
  <si>
    <t>SE 1421 DISTRIBUCIÓN SUR</t>
  </si>
  <si>
    <t>SE 1520 DISTRIBUCIÓN NORTE</t>
  </si>
  <si>
    <t>SE 1620 Distribución Valle de México</t>
  </si>
  <si>
    <t xml:space="preserve"> SLT 1702 Transmisión y Transformación Baja - Noine</t>
  </si>
  <si>
    <t xml:space="preserve">COMISIÓN FEDERAL DE ELECTRICIDAD   </t>
  </si>
  <si>
    <t>por culminar del mismo proyecto.</t>
  </si>
  <si>
    <t>Nota: Las sumas de los parciales pueden no coincidir con los totales debido al redondeo</t>
  </si>
  <si>
    <t>Hasta 2012</t>
  </si>
  <si>
    <t>En 2013</t>
  </si>
  <si>
    <t>SLT 1111 Transmisión y Transformación del Central - Occidental</t>
  </si>
  <si>
    <t>CG Los Azufres II y Campo Geotérmico     1_/</t>
  </si>
  <si>
    <t>CH Manuel Moreno Torres (2a Etapa)     1_/</t>
  </si>
  <si>
    <t>LT 411 Sistema Nacional     1_/</t>
  </si>
  <si>
    <t>LT Manuel Moreno Torres Red Asociada (2a. Etapa)     1_/</t>
  </si>
  <si>
    <t>SE 402 Oriental-Peninsular    1_/</t>
  </si>
  <si>
    <t>CC El Sauz Conversión de TG a CC     1_/</t>
  </si>
  <si>
    <t>LT 502 Oriental - Norte     1_/</t>
  </si>
  <si>
    <t>LT 506 Saltillo - Cañada     1_/</t>
  </si>
  <si>
    <t>LT Red Asociada de la Central Río Bravo III    1_/</t>
  </si>
  <si>
    <t>SE 504 Norte - Occidental     1_/</t>
  </si>
  <si>
    <t>LT 610 Transmisión Noroeste - Norte 1_/</t>
  </si>
  <si>
    <t>LT 612 Subtransmisión Norte - Noreste     1_/</t>
  </si>
  <si>
    <t>LT 613 Subtransmisión Occidental     1_/</t>
  </si>
  <si>
    <t>LT 614 Subtransmisión Oriental     1_/</t>
  </si>
  <si>
    <t>SUV Suministro de vapor a las Centrales de Cerro Prieto     1_/</t>
  </si>
  <si>
    <t>CH El Cajón     1_/</t>
  </si>
  <si>
    <t>RM Carbón II     1_/</t>
  </si>
  <si>
    <t>RM Tuxpango      1_/</t>
  </si>
  <si>
    <t>RM CT Carbón II Unidades 2 y 4  1_/</t>
  </si>
  <si>
    <t>CCC  Pacífico 1_/</t>
  </si>
  <si>
    <t>SE 607 Sistema Bajío-Oriental     1_/</t>
  </si>
  <si>
    <t>RM CT Pdte. Plutarco Elías Calles Unidades 1 y 2</t>
  </si>
  <si>
    <t xml:space="preserve">RFO Red de Fibra Óptica Proyecto Sur </t>
  </si>
  <si>
    <t>RFO Red de Fibra Óptica Proyecto Centro</t>
  </si>
  <si>
    <t>RFO Red de Fibra Óptica Proyecto Norte</t>
  </si>
  <si>
    <t>RM CCC El Saúz</t>
  </si>
  <si>
    <t>RM CCC Huinalá II</t>
  </si>
  <si>
    <t xml:space="preserve">LT Red de Trans Asoc al proy de temp abierta y Oax. II, III, IV     </t>
  </si>
  <si>
    <t>SE 1006 Central-Sur</t>
  </si>
  <si>
    <t>LT 407 Red Asociada a Altamira II, III y IV   1_/</t>
  </si>
  <si>
    <t>CC CC Repotenciación CT Manzanillo I U-1 y 2 1_/</t>
  </si>
  <si>
    <t>SE 413 Noroeste - Occidental     1_/</t>
  </si>
  <si>
    <t>SE 611 Subtransmisión Baja California- Noroeste</t>
  </si>
  <si>
    <t>RM Gómez Palacio      1_/</t>
  </si>
  <si>
    <t>RM Gral. Manuel Álvarez Moreno (Manzanillo)</t>
  </si>
  <si>
    <t>SE 1213 COMPENSACIÓN DE REDES</t>
  </si>
  <si>
    <t>LT Red de Transmisión Asociada a Altamira V 1_/</t>
  </si>
  <si>
    <t>LT 707 Enlace Norte-Sur      1_/</t>
  </si>
  <si>
    <t xml:space="preserve">Nota: Los Costos de Cierre parcial representan una fracción del costo total de proyecto, el cual puede estar compuesto de varias fases, obras o unidades; </t>
  </si>
  <si>
    <t>una vez terminados se entregan a la Comisión Federal de Electricidad para que las haga entrar en operación, independientemente de que aún quedan obras</t>
  </si>
  <si>
    <t>1_/ Proyectos financiados en pesos y dólares de Estados Unidos de América</t>
  </si>
  <si>
    <t>SE 708 Compensación Dinámicas Oriental- Norte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</si>
</sst>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8"/>
      <name val="Soberana Sans"/>
      <family val="3"/>
    </font>
    <font>
      <sz val="20"/>
      <name val="Soberana Sans"/>
      <family val="3"/>
    </font>
    <font>
      <sz val="23.5"/>
      <name val="Soberana Sans"/>
      <family val="3"/>
    </font>
    <font>
      <sz val="19"/>
      <name val="Soberana Sans"/>
      <family val="3"/>
    </font>
    <font>
      <sz val="19"/>
      <color indexed="8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8.5"/>
      <name val="Soberana Sans"/>
      <family val="3"/>
    </font>
    <font>
      <sz val="17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17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17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37" fontId="4" fillId="0" borderId="1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horizontal="centerContinuous" vertical="center"/>
    </xf>
    <xf numFmtId="0" fontId="6" fillId="0" borderId="0" xfId="0" applyFont="1" applyAlignment="1">
      <alignment horizontal="centerContinuous"/>
    </xf>
    <xf numFmtId="37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 quotePrefix="1">
      <alignment horizontal="center" vertical="top"/>
    </xf>
    <xf numFmtId="0" fontId="9" fillId="0" borderId="0" xfId="0" applyNumberFormat="1" applyFont="1" applyFill="1" applyAlignment="1">
      <alignment horizontal="left" vertical="top"/>
    </xf>
    <xf numFmtId="164" fontId="10" fillId="0" borderId="12" xfId="0" applyNumberFormat="1" applyFont="1" applyFill="1" applyBorder="1" applyAlignment="1" quotePrefix="1">
      <alignment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vertical="top"/>
    </xf>
    <xf numFmtId="164" fontId="8" fillId="0" borderId="12" xfId="0" applyNumberFormat="1" applyFont="1" applyFill="1" applyBorder="1" applyAlignment="1" quotePrefix="1">
      <alignment/>
    </xf>
    <xf numFmtId="0" fontId="9" fillId="0" borderId="0" xfId="0" applyNumberFormat="1" applyFont="1" applyFill="1" applyAlignment="1">
      <alignment vertical="top"/>
    </xf>
    <xf numFmtId="0" fontId="7" fillId="0" borderId="10" xfId="0" applyNumberFormat="1" applyFont="1" applyFill="1" applyBorder="1" applyAlignment="1" quotePrefix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vertical="top"/>
    </xf>
    <xf numFmtId="0" fontId="7" fillId="0" borderId="15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164" fontId="8" fillId="0" borderId="17" xfId="0" applyNumberFormat="1" applyFont="1" applyFill="1" applyBorder="1" applyAlignment="1">
      <alignment horizontal="center" vertical="center" textRotation="90"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top" wrapText="1"/>
    </xf>
    <xf numFmtId="49" fontId="48" fillId="33" borderId="18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21" xfId="0" applyNumberFormat="1" applyFont="1" applyFill="1" applyBorder="1" applyAlignment="1">
      <alignment horizontal="center" vertical="center"/>
    </xf>
    <xf numFmtId="49" fontId="48" fillId="33" borderId="18" xfId="0" applyNumberFormat="1" applyFont="1" applyFill="1" applyBorder="1" applyAlignment="1">
      <alignment horizontal="centerContinuous" vertical="center"/>
    </xf>
    <xf numFmtId="49" fontId="48" fillId="33" borderId="22" xfId="0" applyNumberFormat="1" applyFont="1" applyFill="1" applyBorder="1" applyAlignment="1">
      <alignment horizontal="centerContinuous" vertical="center"/>
    </xf>
    <xf numFmtId="49" fontId="48" fillId="33" borderId="23" xfId="0" applyNumberFormat="1" applyFont="1" applyFill="1" applyBorder="1" applyAlignment="1">
      <alignment horizontal="centerContinuous" vertical="center"/>
    </xf>
    <xf numFmtId="49" fontId="48" fillId="33" borderId="24" xfId="0" applyNumberFormat="1" applyFont="1" applyFill="1" applyBorder="1" applyAlignment="1">
      <alignment horizontal="centerContinuous" vertical="center"/>
    </xf>
    <xf numFmtId="49" fontId="48" fillId="33" borderId="25" xfId="0" applyNumberFormat="1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center" vertical="center"/>
    </xf>
    <xf numFmtId="49" fontId="48" fillId="33" borderId="27" xfId="0" applyNumberFormat="1" applyFont="1" applyFill="1" applyBorder="1" applyAlignment="1">
      <alignment horizontal="center"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28" xfId="0" applyNumberFormat="1" applyFont="1" applyFill="1" applyBorder="1" applyAlignment="1">
      <alignment horizontal="center" vertical="center"/>
    </xf>
    <xf numFmtId="49" fontId="48" fillId="33" borderId="29" xfId="0" applyNumberFormat="1" applyFont="1" applyFill="1" applyBorder="1" applyAlignment="1">
      <alignment horizontal="centerContinuous" vertical="center"/>
    </xf>
    <xf numFmtId="49" fontId="48" fillId="33" borderId="15" xfId="0" applyNumberFormat="1" applyFont="1" applyFill="1" applyBorder="1" applyAlignment="1">
      <alignment horizontal="centerContinuous" vertical="center"/>
    </xf>
    <xf numFmtId="49" fontId="49" fillId="33" borderId="3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 wrapText="1"/>
    </xf>
    <xf numFmtId="164" fontId="8" fillId="0" borderId="11" xfId="0" applyNumberFormat="1" applyFont="1" applyFill="1" applyBorder="1" applyAlignment="1">
      <alignment/>
    </xf>
    <xf numFmtId="165" fontId="8" fillId="0" borderId="31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quotePrefix="1">
      <alignment/>
    </xf>
    <xf numFmtId="165" fontId="8" fillId="0" borderId="16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showGridLines="0" showRowColHeaders="0" showZeros="0" tabSelected="1" showOutlineSymbols="0" zoomScale="50" zoomScaleNormal="50" zoomScalePageLayoutView="0" workbookViewId="0" topLeftCell="A1">
      <selection activeCell="N169" sqref="N169:N176"/>
    </sheetView>
  </sheetViews>
  <sheetFormatPr defaultColWidth="0" defaultRowHeight="23.25"/>
  <cols>
    <col min="1" max="2" width="0.453125" style="1" customWidth="1"/>
    <col min="3" max="3" width="5.69140625" style="1" customWidth="1"/>
    <col min="4" max="4" width="0.453125" style="1" customWidth="1"/>
    <col min="5" max="5" width="39.69140625" style="1" customWidth="1"/>
    <col min="6" max="6" width="4.69140625" style="1" customWidth="1"/>
    <col min="7" max="15" width="12.69140625" style="1" customWidth="1"/>
    <col min="16" max="16" width="15.69140625" style="1" customWidth="1"/>
    <col min="17" max="17" width="0.84375" style="1" customWidth="1"/>
    <col min="18" max="16384" width="11.0703125" style="1" hidden="1" customWidth="1"/>
  </cols>
  <sheetData>
    <row r="1" spans="1:17" ht="30">
      <c r="A1" s="2"/>
      <c r="B1" s="2"/>
      <c r="C1" s="8"/>
      <c r="D1" s="8"/>
      <c r="E1" s="8"/>
      <c r="F1" s="8"/>
      <c r="G1" s="8"/>
      <c r="H1" s="3"/>
      <c r="I1" s="3"/>
      <c r="J1" s="3"/>
      <c r="K1" s="3"/>
      <c r="L1" s="3"/>
      <c r="M1" s="3"/>
      <c r="N1" s="3"/>
      <c r="O1" s="3"/>
      <c r="P1" s="3"/>
      <c r="Q1" s="2"/>
    </row>
    <row r="2" spans="1:17" ht="30">
      <c r="A2" s="4"/>
      <c r="B2" s="4"/>
      <c r="C2" s="8" t="s">
        <v>181</v>
      </c>
      <c r="D2" s="8"/>
      <c r="E2" s="9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2"/>
    </row>
    <row r="3" spans="1:17" ht="30.75">
      <c r="A3" s="4"/>
      <c r="B3" s="4"/>
      <c r="C3" s="8"/>
      <c r="D3" s="10"/>
      <c r="E3" s="11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30.75">
      <c r="A4" s="4"/>
      <c r="B4" s="4"/>
      <c r="C4" s="12" t="s">
        <v>22</v>
      </c>
      <c r="D4" s="8"/>
      <c r="E4" s="9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30.75">
      <c r="A5" s="4"/>
      <c r="B5" s="4"/>
      <c r="C5" s="12" t="s">
        <v>193</v>
      </c>
      <c r="D5" s="8"/>
      <c r="E5" s="9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30.75">
      <c r="A6" s="4"/>
      <c r="B6" s="4"/>
      <c r="C6" s="12" t="s">
        <v>180</v>
      </c>
      <c r="D6" s="8"/>
      <c r="E6" s="9"/>
      <c r="F6" s="8"/>
      <c r="G6" s="8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30.75">
      <c r="A7" s="4"/>
      <c r="B7" s="4"/>
      <c r="C7" s="10"/>
      <c r="D7" s="10"/>
      <c r="E7" s="10"/>
      <c r="F7" s="10"/>
      <c r="G7" s="10"/>
      <c r="H7" s="4"/>
      <c r="I7" s="4"/>
      <c r="J7" s="4"/>
      <c r="K7" s="4"/>
      <c r="L7" s="4"/>
      <c r="M7" s="4"/>
      <c r="N7" s="4"/>
      <c r="O7" s="4"/>
      <c r="P7" s="4"/>
      <c r="Q7" s="2"/>
    </row>
    <row r="8" spans="1:17" ht="25.5" customHeight="1">
      <c r="A8" s="4"/>
      <c r="B8" s="4"/>
      <c r="C8" s="41"/>
      <c r="D8" s="42"/>
      <c r="E8" s="43"/>
      <c r="F8" s="44"/>
      <c r="G8" s="45" t="s">
        <v>1</v>
      </c>
      <c r="H8" s="46" t="s">
        <v>25</v>
      </c>
      <c r="I8" s="47"/>
      <c r="J8" s="48"/>
      <c r="K8" s="46" t="s">
        <v>2</v>
      </c>
      <c r="L8" s="47"/>
      <c r="M8" s="48"/>
      <c r="N8" s="46" t="s">
        <v>3</v>
      </c>
      <c r="O8" s="48"/>
      <c r="P8" s="41" t="s">
        <v>4</v>
      </c>
      <c r="Q8" s="6"/>
    </row>
    <row r="9" spans="1:17" ht="25.5" customHeight="1">
      <c r="A9" s="4"/>
      <c r="B9" s="4"/>
      <c r="C9" s="49" t="s">
        <v>5</v>
      </c>
      <c r="D9" s="50"/>
      <c r="E9" s="51" t="s">
        <v>6</v>
      </c>
      <c r="F9" s="52"/>
      <c r="G9" s="49" t="s">
        <v>24</v>
      </c>
      <c r="H9" s="53" t="s">
        <v>196</v>
      </c>
      <c r="I9" s="54" t="s">
        <v>197</v>
      </c>
      <c r="J9" s="49" t="s">
        <v>7</v>
      </c>
      <c r="K9" s="53" t="s">
        <v>8</v>
      </c>
      <c r="L9" s="54" t="s">
        <v>9</v>
      </c>
      <c r="M9" s="49" t="s">
        <v>7</v>
      </c>
      <c r="N9" s="49" t="s">
        <v>10</v>
      </c>
      <c r="O9" s="49" t="s">
        <v>11</v>
      </c>
      <c r="P9" s="49" t="s">
        <v>12</v>
      </c>
      <c r="Q9" s="6"/>
    </row>
    <row r="10" spans="1:17" ht="27">
      <c r="A10" s="4"/>
      <c r="B10" s="4"/>
      <c r="C10" s="55"/>
      <c r="D10" s="55"/>
      <c r="E10" s="56"/>
      <c r="F10" s="56"/>
      <c r="G10" s="53" t="s">
        <v>13</v>
      </c>
      <c r="H10" s="53" t="s">
        <v>14</v>
      </c>
      <c r="I10" s="53" t="s">
        <v>15</v>
      </c>
      <c r="J10" s="54" t="s">
        <v>16</v>
      </c>
      <c r="K10" s="53" t="s">
        <v>17</v>
      </c>
      <c r="L10" s="53" t="s">
        <v>18</v>
      </c>
      <c r="M10" s="53" t="s">
        <v>19</v>
      </c>
      <c r="N10" s="54" t="s">
        <v>20</v>
      </c>
      <c r="O10" s="54" t="s">
        <v>21</v>
      </c>
      <c r="P10" s="57" t="s">
        <v>23</v>
      </c>
      <c r="Q10" s="6"/>
    </row>
    <row r="11" spans="1:17" ht="27">
      <c r="A11" s="4"/>
      <c r="B11" s="4"/>
      <c r="C11" s="13"/>
      <c r="D11" s="14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6"/>
    </row>
    <row r="12" spans="1:17" ht="27">
      <c r="A12" s="4"/>
      <c r="B12" s="4"/>
      <c r="C12" s="19"/>
      <c r="D12" s="14"/>
      <c r="E12" s="20" t="s">
        <v>182</v>
      </c>
      <c r="F12" s="16"/>
      <c r="G12" s="21">
        <f>+G14+G178</f>
        <v>15706.66318777</v>
      </c>
      <c r="H12" s="21">
        <f aca="true" t="shared" si="0" ref="H12:O12">+H14+H178</f>
        <v>7366.597461189999</v>
      </c>
      <c r="I12" s="21">
        <f t="shared" si="0"/>
        <v>808.0062912999997</v>
      </c>
      <c r="J12" s="21">
        <f t="shared" si="0"/>
        <v>8174.603752490004</v>
      </c>
      <c r="K12" s="21">
        <f t="shared" si="0"/>
        <v>0</v>
      </c>
      <c r="L12" s="21">
        <f t="shared" si="0"/>
        <v>1105.8174573600002</v>
      </c>
      <c r="M12" s="21">
        <f t="shared" si="0"/>
        <v>1105.8174573600002</v>
      </c>
      <c r="N12" s="21">
        <f t="shared" si="0"/>
        <v>6426.20498132</v>
      </c>
      <c r="O12" s="21">
        <f t="shared" si="0"/>
        <v>7532.022438680001</v>
      </c>
      <c r="P12" s="22"/>
      <c r="Q12" s="6"/>
    </row>
    <row r="13" spans="1:17" ht="27">
      <c r="A13" s="4"/>
      <c r="B13" s="4"/>
      <c r="C13" s="19"/>
      <c r="D13" s="14"/>
      <c r="E13" s="20"/>
      <c r="F13" s="23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6"/>
    </row>
    <row r="14" spans="1:17" ht="27">
      <c r="A14" s="4"/>
      <c r="B14" s="4"/>
      <c r="C14" s="24"/>
      <c r="D14" s="14"/>
      <c r="E14" s="25" t="s">
        <v>183</v>
      </c>
      <c r="F14" s="15"/>
      <c r="G14" s="21">
        <f>SUM(G16:G176)</f>
        <v>11252.98826921</v>
      </c>
      <c r="H14" s="21">
        <f>SUM(H16:H176)</f>
        <v>6808.452462219999</v>
      </c>
      <c r="I14" s="26">
        <f>SUM(I16:I176)</f>
        <v>579.9574814299997</v>
      </c>
      <c r="J14" s="21">
        <f>SUM(J16:J176)</f>
        <v>7388.409943650004</v>
      </c>
      <c r="K14" s="21"/>
      <c r="L14" s="21">
        <f>SUM(L16:L176)</f>
        <v>730.8627759200002</v>
      </c>
      <c r="M14" s="21">
        <f>SUM(M16:M176)</f>
        <v>730.8627759200002</v>
      </c>
      <c r="N14" s="21">
        <f>SUM(N16:N176)</f>
        <v>3133.678553040001</v>
      </c>
      <c r="O14" s="21">
        <f>SUM(O16:O176)</f>
        <v>3864.54132896</v>
      </c>
      <c r="P14" s="22"/>
      <c r="Q14" s="6"/>
    </row>
    <row r="15" spans="1:17" ht="27">
      <c r="A15" s="4"/>
      <c r="B15" s="4"/>
      <c r="C15" s="24"/>
      <c r="D15" s="14"/>
      <c r="E15" s="25"/>
      <c r="F15" s="15"/>
      <c r="G15" s="21"/>
      <c r="H15" s="21"/>
      <c r="I15" s="26"/>
      <c r="J15" s="21"/>
      <c r="K15" s="21"/>
      <c r="L15" s="21"/>
      <c r="M15" s="21"/>
      <c r="N15" s="21"/>
      <c r="O15" s="21"/>
      <c r="P15" s="22"/>
      <c r="Q15" s="6"/>
    </row>
    <row r="16" spans="1:17" ht="27">
      <c r="A16" s="4"/>
      <c r="B16" s="4"/>
      <c r="C16" s="27">
        <v>1</v>
      </c>
      <c r="D16" s="14"/>
      <c r="E16" s="28" t="s">
        <v>27</v>
      </c>
      <c r="F16" s="15"/>
      <c r="G16" s="17">
        <v>103.336</v>
      </c>
      <c r="H16" s="17">
        <v>93.966</v>
      </c>
      <c r="I16" s="29">
        <v>2.092</v>
      </c>
      <c r="J16" s="17">
        <f>H16+I16</f>
        <v>96.05799999999999</v>
      </c>
      <c r="K16" s="17">
        <v>0</v>
      </c>
      <c r="L16" s="17">
        <v>2.092</v>
      </c>
      <c r="M16" s="17">
        <f>K16+L16</f>
        <v>2.092</v>
      </c>
      <c r="N16" s="17">
        <f>G16-J16-M16</f>
        <v>5.186000000000005</v>
      </c>
      <c r="O16" s="17">
        <f>M16+N16</f>
        <v>7.278000000000006</v>
      </c>
      <c r="P16" s="22"/>
      <c r="Q16" s="6"/>
    </row>
    <row r="17" spans="1:17" ht="27">
      <c r="A17" s="4"/>
      <c r="B17" s="4"/>
      <c r="C17" s="27">
        <v>2</v>
      </c>
      <c r="D17" s="14"/>
      <c r="E17" s="28" t="s">
        <v>28</v>
      </c>
      <c r="F17" s="15"/>
      <c r="G17" s="17">
        <v>277.36596777</v>
      </c>
      <c r="H17" s="17">
        <v>249.04281871999999</v>
      </c>
      <c r="I17" s="17">
        <v>13.726152769999999</v>
      </c>
      <c r="J17" s="17">
        <f aca="true" t="shared" si="1" ref="J17:J80">H17+I17</f>
        <v>262.76897149</v>
      </c>
      <c r="K17" s="17">
        <v>0</v>
      </c>
      <c r="L17" s="17">
        <v>0</v>
      </c>
      <c r="M17" s="17">
        <f aca="true" t="shared" si="2" ref="M17:M80">K17+L17</f>
        <v>0</v>
      </c>
      <c r="N17" s="17">
        <f aca="true" t="shared" si="3" ref="N17:N80">G17-J17-M17</f>
        <v>14.596996279999985</v>
      </c>
      <c r="O17" s="17">
        <f aca="true" t="shared" si="4" ref="O17:O80">M17+N17</f>
        <v>14.596996279999985</v>
      </c>
      <c r="P17" s="22"/>
      <c r="Q17" s="6"/>
    </row>
    <row r="18" spans="1:17" ht="27">
      <c r="A18" s="4"/>
      <c r="B18" s="4"/>
      <c r="C18" s="27">
        <v>3</v>
      </c>
      <c r="D18" s="14"/>
      <c r="E18" s="28" t="s">
        <v>29</v>
      </c>
      <c r="F18" s="15"/>
      <c r="G18" s="17">
        <v>27.46686579</v>
      </c>
      <c r="H18" s="17">
        <v>23.34683593</v>
      </c>
      <c r="I18" s="17">
        <v>2.74668658</v>
      </c>
      <c r="J18" s="17">
        <f t="shared" si="1"/>
        <v>26.09352251</v>
      </c>
      <c r="K18" s="17">
        <v>0</v>
      </c>
      <c r="L18" s="17">
        <v>1.37334328</v>
      </c>
      <c r="M18" s="17">
        <f t="shared" si="2"/>
        <v>1.37334328</v>
      </c>
      <c r="N18" s="17"/>
      <c r="O18" s="17">
        <f t="shared" si="4"/>
        <v>1.37334328</v>
      </c>
      <c r="P18" s="22"/>
      <c r="Q18" s="6"/>
    </row>
    <row r="19" spans="1:17" ht="27">
      <c r="A19" s="4"/>
      <c r="B19" s="4"/>
      <c r="C19" s="27">
        <v>4</v>
      </c>
      <c r="D19" s="14"/>
      <c r="E19" s="28" t="s">
        <v>30</v>
      </c>
      <c r="F19" s="15"/>
      <c r="G19" s="17">
        <v>331.086901</v>
      </c>
      <c r="H19" s="17">
        <v>272.45270598999997</v>
      </c>
      <c r="I19" s="17">
        <v>0</v>
      </c>
      <c r="J19" s="17">
        <f t="shared" si="1"/>
        <v>272.45270598999997</v>
      </c>
      <c r="K19" s="17">
        <v>0</v>
      </c>
      <c r="L19" s="17">
        <v>58.63419501</v>
      </c>
      <c r="M19" s="17">
        <f t="shared" si="2"/>
        <v>58.63419501</v>
      </c>
      <c r="N19" s="17"/>
      <c r="O19" s="17">
        <f t="shared" si="4"/>
        <v>58.63419501</v>
      </c>
      <c r="P19" s="22"/>
      <c r="Q19" s="6"/>
    </row>
    <row r="20" spans="1:17" ht="27">
      <c r="A20" s="4"/>
      <c r="B20" s="4"/>
      <c r="C20" s="27">
        <v>5</v>
      </c>
      <c r="D20" s="14"/>
      <c r="E20" s="28" t="s">
        <v>31</v>
      </c>
      <c r="F20" s="15"/>
      <c r="G20" s="17">
        <v>61.20765</v>
      </c>
      <c r="H20" s="17">
        <v>61.20765</v>
      </c>
      <c r="I20" s="17">
        <v>0</v>
      </c>
      <c r="J20" s="17">
        <f t="shared" si="1"/>
        <v>61.20765</v>
      </c>
      <c r="K20" s="17">
        <v>0</v>
      </c>
      <c r="L20" s="17">
        <v>0</v>
      </c>
      <c r="M20" s="17">
        <f t="shared" si="2"/>
        <v>0</v>
      </c>
      <c r="N20" s="17"/>
      <c r="O20" s="17">
        <f t="shared" si="4"/>
        <v>0</v>
      </c>
      <c r="P20" s="22"/>
      <c r="Q20" s="6"/>
    </row>
    <row r="21" spans="1:17" ht="27">
      <c r="A21" s="4"/>
      <c r="B21" s="4"/>
      <c r="C21" s="27">
        <v>6</v>
      </c>
      <c r="D21" s="14"/>
      <c r="E21" s="28" t="s">
        <v>32</v>
      </c>
      <c r="F21" s="15"/>
      <c r="G21" s="17">
        <v>307.85336072</v>
      </c>
      <c r="H21" s="17">
        <v>165.90789324000002</v>
      </c>
      <c r="I21" s="17">
        <v>11.12016224</v>
      </c>
      <c r="J21" s="17">
        <f t="shared" si="1"/>
        <v>177.02805548000003</v>
      </c>
      <c r="K21" s="17">
        <v>0</v>
      </c>
      <c r="L21" s="17">
        <v>0</v>
      </c>
      <c r="M21" s="17">
        <f t="shared" si="2"/>
        <v>0</v>
      </c>
      <c r="N21" s="17">
        <f t="shared" si="3"/>
        <v>130.82530523999998</v>
      </c>
      <c r="O21" s="17">
        <f t="shared" si="4"/>
        <v>130.82530523999998</v>
      </c>
      <c r="P21" s="22"/>
      <c r="Q21" s="6"/>
    </row>
    <row r="22" spans="1:17" ht="27">
      <c r="A22" s="4"/>
      <c r="B22" s="4"/>
      <c r="C22" s="27">
        <v>7</v>
      </c>
      <c r="D22" s="14"/>
      <c r="E22" s="28" t="s">
        <v>33</v>
      </c>
      <c r="F22" s="15"/>
      <c r="G22" s="17">
        <v>701.2198557300001</v>
      </c>
      <c r="H22" s="17">
        <v>571.49553074</v>
      </c>
      <c r="I22" s="17">
        <v>14.60029741</v>
      </c>
      <c r="J22" s="17">
        <f t="shared" si="1"/>
        <v>586.0958281500001</v>
      </c>
      <c r="K22" s="17">
        <v>0</v>
      </c>
      <c r="L22" s="17">
        <v>16.54049349</v>
      </c>
      <c r="M22" s="17">
        <f t="shared" si="2"/>
        <v>16.54049349</v>
      </c>
      <c r="N22" s="17">
        <f t="shared" si="3"/>
        <v>98.58353408999996</v>
      </c>
      <c r="O22" s="17">
        <f t="shared" si="4"/>
        <v>115.12402757999996</v>
      </c>
      <c r="P22" s="22"/>
      <c r="Q22" s="6"/>
    </row>
    <row r="23" spans="1:17" ht="27">
      <c r="A23" s="4"/>
      <c r="B23" s="4"/>
      <c r="C23" s="27">
        <v>9</v>
      </c>
      <c r="D23" s="14"/>
      <c r="E23" s="28" t="s">
        <v>34</v>
      </c>
      <c r="F23" s="15"/>
      <c r="G23" s="17">
        <v>100.018923</v>
      </c>
      <c r="H23" s="17">
        <v>100.018923</v>
      </c>
      <c r="I23" s="17">
        <v>0</v>
      </c>
      <c r="J23" s="17">
        <f t="shared" si="1"/>
        <v>100.018923</v>
      </c>
      <c r="K23" s="17">
        <v>0</v>
      </c>
      <c r="L23" s="17">
        <v>0</v>
      </c>
      <c r="M23" s="17">
        <f t="shared" si="2"/>
        <v>0</v>
      </c>
      <c r="N23" s="17">
        <f t="shared" si="3"/>
        <v>0</v>
      </c>
      <c r="O23" s="17">
        <f t="shared" si="4"/>
        <v>0</v>
      </c>
      <c r="P23" s="22"/>
      <c r="Q23" s="6"/>
    </row>
    <row r="24" spans="1:17" ht="27">
      <c r="A24" s="4"/>
      <c r="B24" s="4"/>
      <c r="C24" s="27">
        <v>10</v>
      </c>
      <c r="D24" s="14"/>
      <c r="E24" s="28" t="s">
        <v>35</v>
      </c>
      <c r="F24" s="15"/>
      <c r="G24" s="17">
        <v>132.667872</v>
      </c>
      <c r="H24" s="17">
        <v>102.12826011</v>
      </c>
      <c r="I24" s="17">
        <v>9.79674472</v>
      </c>
      <c r="J24" s="17">
        <f t="shared" si="1"/>
        <v>111.92500483</v>
      </c>
      <c r="K24" s="17">
        <v>0</v>
      </c>
      <c r="L24" s="17">
        <v>10.69623164</v>
      </c>
      <c r="M24" s="17">
        <f t="shared" si="2"/>
        <v>10.69623164</v>
      </c>
      <c r="N24" s="17">
        <f t="shared" si="3"/>
        <v>10.046635529999982</v>
      </c>
      <c r="O24" s="17">
        <f t="shared" si="4"/>
        <v>20.742867169999982</v>
      </c>
      <c r="P24" s="22"/>
      <c r="Q24" s="6"/>
    </row>
    <row r="25" spans="1:17" ht="27">
      <c r="A25" s="4"/>
      <c r="B25" s="4"/>
      <c r="C25" s="27">
        <v>11</v>
      </c>
      <c r="D25" s="14"/>
      <c r="E25" s="28" t="s">
        <v>36</v>
      </c>
      <c r="F25" s="15"/>
      <c r="G25" s="17">
        <v>106.40954481</v>
      </c>
      <c r="H25" s="17">
        <v>106.40954481</v>
      </c>
      <c r="I25" s="17">
        <v>0</v>
      </c>
      <c r="J25" s="17">
        <f t="shared" si="1"/>
        <v>106.40954481</v>
      </c>
      <c r="K25" s="17">
        <v>0</v>
      </c>
      <c r="L25" s="17">
        <v>0</v>
      </c>
      <c r="M25" s="17">
        <f t="shared" si="2"/>
        <v>0</v>
      </c>
      <c r="N25" s="17">
        <f t="shared" si="3"/>
        <v>0</v>
      </c>
      <c r="O25" s="17">
        <f t="shared" si="4"/>
        <v>0</v>
      </c>
      <c r="P25" s="22"/>
      <c r="Q25" s="6"/>
    </row>
    <row r="26" spans="1:17" ht="27">
      <c r="A26" s="4"/>
      <c r="B26" s="4"/>
      <c r="C26" s="27">
        <v>12</v>
      </c>
      <c r="D26" s="14"/>
      <c r="E26" s="28" t="s">
        <v>37</v>
      </c>
      <c r="F26" s="15"/>
      <c r="G26" s="17">
        <v>175.17806976</v>
      </c>
      <c r="H26" s="17">
        <v>89.04977682</v>
      </c>
      <c r="I26" s="17">
        <v>81.24694543999998</v>
      </c>
      <c r="J26" s="17">
        <f t="shared" si="1"/>
        <v>170.29672225999997</v>
      </c>
      <c r="K26" s="17">
        <v>0</v>
      </c>
      <c r="L26" s="17">
        <v>4.8813475</v>
      </c>
      <c r="M26" s="17">
        <f t="shared" si="2"/>
        <v>4.8813475</v>
      </c>
      <c r="N26" s="17">
        <f t="shared" si="3"/>
        <v>3.197442310920451E-14</v>
      </c>
      <c r="O26" s="17">
        <f t="shared" si="4"/>
        <v>4.881347500000032</v>
      </c>
      <c r="P26" s="22"/>
      <c r="Q26" s="6"/>
    </row>
    <row r="27" spans="1:17" ht="27">
      <c r="A27" s="4"/>
      <c r="B27" s="4"/>
      <c r="C27" s="27">
        <v>13</v>
      </c>
      <c r="D27" s="14"/>
      <c r="E27" s="28" t="s">
        <v>38</v>
      </c>
      <c r="F27" s="15"/>
      <c r="G27" s="17">
        <v>50.656909</v>
      </c>
      <c r="H27" s="17">
        <v>43.001854</v>
      </c>
      <c r="I27" s="17">
        <v>2.435528</v>
      </c>
      <c r="J27" s="17">
        <f t="shared" si="1"/>
        <v>45.437382</v>
      </c>
      <c r="K27" s="17">
        <v>0</v>
      </c>
      <c r="L27" s="17">
        <v>2.659563</v>
      </c>
      <c r="M27" s="17">
        <f t="shared" si="2"/>
        <v>2.659563</v>
      </c>
      <c r="N27" s="17">
        <f t="shared" si="3"/>
        <v>2.5599639999999995</v>
      </c>
      <c r="O27" s="17">
        <f t="shared" si="4"/>
        <v>5.219526999999999</v>
      </c>
      <c r="P27" s="22"/>
      <c r="Q27" s="6"/>
    </row>
    <row r="28" spans="1:17" ht="27">
      <c r="A28" s="4"/>
      <c r="B28" s="4"/>
      <c r="C28" s="27">
        <v>14</v>
      </c>
      <c r="D28" s="14"/>
      <c r="E28" s="28" t="s">
        <v>39</v>
      </c>
      <c r="F28" s="15"/>
      <c r="G28" s="17">
        <v>33.76007471</v>
      </c>
      <c r="H28" s="17">
        <v>33.76007471</v>
      </c>
      <c r="I28" s="17">
        <v>0</v>
      </c>
      <c r="J28" s="17">
        <f t="shared" si="1"/>
        <v>33.76007471</v>
      </c>
      <c r="K28" s="17">
        <v>0</v>
      </c>
      <c r="L28" s="17">
        <v>0</v>
      </c>
      <c r="M28" s="17">
        <f t="shared" si="2"/>
        <v>0</v>
      </c>
      <c r="N28" s="17">
        <f t="shared" si="3"/>
        <v>0</v>
      </c>
      <c r="O28" s="17">
        <f t="shared" si="4"/>
        <v>0</v>
      </c>
      <c r="P28" s="22"/>
      <c r="Q28" s="6"/>
    </row>
    <row r="29" spans="1:17" ht="27">
      <c r="A29" s="4"/>
      <c r="B29" s="4"/>
      <c r="C29" s="27">
        <v>15</v>
      </c>
      <c r="D29" s="14"/>
      <c r="E29" s="28" t="s">
        <v>40</v>
      </c>
      <c r="F29" s="15"/>
      <c r="G29" s="17">
        <v>62.848546</v>
      </c>
      <c r="H29" s="17">
        <v>62.848546</v>
      </c>
      <c r="I29" s="17">
        <v>0</v>
      </c>
      <c r="J29" s="17">
        <f t="shared" si="1"/>
        <v>62.848546</v>
      </c>
      <c r="K29" s="17">
        <v>0</v>
      </c>
      <c r="L29" s="17">
        <v>0</v>
      </c>
      <c r="M29" s="17">
        <f t="shared" si="2"/>
        <v>0</v>
      </c>
      <c r="N29" s="17"/>
      <c r="O29" s="17">
        <f t="shared" si="4"/>
        <v>0</v>
      </c>
      <c r="P29" s="22"/>
      <c r="Q29" s="6"/>
    </row>
    <row r="30" spans="1:17" ht="27">
      <c r="A30" s="4"/>
      <c r="B30" s="4"/>
      <c r="C30" s="27">
        <v>16</v>
      </c>
      <c r="D30" s="14"/>
      <c r="E30" s="28" t="s">
        <v>41</v>
      </c>
      <c r="F30" s="15"/>
      <c r="G30" s="17">
        <v>72.51095480000001</v>
      </c>
      <c r="H30" s="17">
        <v>53.203843840000005</v>
      </c>
      <c r="I30" s="17">
        <v>4.886221699999999</v>
      </c>
      <c r="J30" s="17">
        <f t="shared" si="1"/>
        <v>58.090065540000005</v>
      </c>
      <c r="K30" s="17">
        <v>0</v>
      </c>
      <c r="L30" s="17">
        <v>14.42088926</v>
      </c>
      <c r="M30" s="17">
        <f t="shared" si="2"/>
        <v>14.42088926</v>
      </c>
      <c r="N30" s="17"/>
      <c r="O30" s="17">
        <f t="shared" si="4"/>
        <v>14.42088926</v>
      </c>
      <c r="P30" s="22"/>
      <c r="Q30" s="6"/>
    </row>
    <row r="31" spans="1:17" ht="27">
      <c r="A31" s="4"/>
      <c r="B31" s="4"/>
      <c r="C31" s="27">
        <v>17</v>
      </c>
      <c r="D31" s="14"/>
      <c r="E31" s="28" t="s">
        <v>42</v>
      </c>
      <c r="F31" s="15"/>
      <c r="G31" s="17">
        <v>44.54391944</v>
      </c>
      <c r="H31" s="17">
        <v>44.54391944</v>
      </c>
      <c r="I31" s="17">
        <v>0</v>
      </c>
      <c r="J31" s="17">
        <f t="shared" si="1"/>
        <v>44.54391944</v>
      </c>
      <c r="K31" s="17">
        <v>0</v>
      </c>
      <c r="L31" s="17">
        <v>0</v>
      </c>
      <c r="M31" s="17">
        <f t="shared" si="2"/>
        <v>0</v>
      </c>
      <c r="N31" s="17"/>
      <c r="O31" s="17">
        <f t="shared" si="4"/>
        <v>0</v>
      </c>
      <c r="P31" s="22"/>
      <c r="Q31" s="6"/>
    </row>
    <row r="32" spans="1:17" ht="27">
      <c r="A32" s="4"/>
      <c r="B32" s="4"/>
      <c r="C32" s="27">
        <v>18</v>
      </c>
      <c r="D32" s="14"/>
      <c r="E32" s="28" t="s">
        <v>43</v>
      </c>
      <c r="F32" s="15"/>
      <c r="G32" s="17">
        <v>41.15665731</v>
      </c>
      <c r="H32" s="17">
        <v>41.15665731</v>
      </c>
      <c r="I32" s="17">
        <v>0</v>
      </c>
      <c r="J32" s="17">
        <f t="shared" si="1"/>
        <v>41.15665731</v>
      </c>
      <c r="K32" s="17">
        <v>0</v>
      </c>
      <c r="L32" s="17">
        <v>0</v>
      </c>
      <c r="M32" s="17">
        <f t="shared" si="2"/>
        <v>0</v>
      </c>
      <c r="N32" s="17"/>
      <c r="O32" s="17">
        <f t="shared" si="4"/>
        <v>0</v>
      </c>
      <c r="P32" s="22"/>
      <c r="Q32" s="6"/>
    </row>
    <row r="33" spans="1:17" ht="27">
      <c r="A33" s="4"/>
      <c r="B33" s="4"/>
      <c r="C33" s="27">
        <v>19</v>
      </c>
      <c r="D33" s="14"/>
      <c r="E33" s="28" t="s">
        <v>44</v>
      </c>
      <c r="F33" s="15"/>
      <c r="G33" s="17">
        <v>27.67951665</v>
      </c>
      <c r="H33" s="17">
        <v>27.67951665</v>
      </c>
      <c r="I33" s="17">
        <v>0</v>
      </c>
      <c r="J33" s="17">
        <f t="shared" si="1"/>
        <v>27.67951665</v>
      </c>
      <c r="K33" s="17">
        <v>0</v>
      </c>
      <c r="L33" s="17">
        <v>0</v>
      </c>
      <c r="M33" s="17">
        <f t="shared" si="2"/>
        <v>0</v>
      </c>
      <c r="N33" s="17"/>
      <c r="O33" s="17">
        <f t="shared" si="4"/>
        <v>0</v>
      </c>
      <c r="P33" s="22"/>
      <c r="Q33" s="6"/>
    </row>
    <row r="34" spans="1:17" ht="27">
      <c r="A34" s="4"/>
      <c r="B34" s="4"/>
      <c r="C34" s="27">
        <v>20</v>
      </c>
      <c r="D34" s="14"/>
      <c r="E34" s="28" t="s">
        <v>45</v>
      </c>
      <c r="F34" s="15"/>
      <c r="G34" s="17">
        <v>28.220411859999995</v>
      </c>
      <c r="H34" s="17">
        <v>28.220411859999995</v>
      </c>
      <c r="I34" s="17">
        <v>0</v>
      </c>
      <c r="J34" s="17">
        <f t="shared" si="1"/>
        <v>28.220411859999995</v>
      </c>
      <c r="K34" s="17">
        <v>0</v>
      </c>
      <c r="L34" s="17">
        <v>0</v>
      </c>
      <c r="M34" s="17">
        <f t="shared" si="2"/>
        <v>0</v>
      </c>
      <c r="N34" s="17"/>
      <c r="O34" s="17">
        <f t="shared" si="4"/>
        <v>0</v>
      </c>
      <c r="P34" s="22"/>
      <c r="Q34" s="6"/>
    </row>
    <row r="35" spans="1:17" ht="27">
      <c r="A35" s="4"/>
      <c r="B35" s="4"/>
      <c r="C35" s="27">
        <v>21</v>
      </c>
      <c r="D35" s="14"/>
      <c r="E35" s="28" t="s">
        <v>46</v>
      </c>
      <c r="F35" s="15"/>
      <c r="G35" s="17">
        <v>36.478634959999994</v>
      </c>
      <c r="H35" s="17">
        <v>36.478634959999994</v>
      </c>
      <c r="I35" s="17">
        <v>0</v>
      </c>
      <c r="J35" s="17">
        <f t="shared" si="1"/>
        <v>36.478634959999994</v>
      </c>
      <c r="K35" s="17">
        <v>0</v>
      </c>
      <c r="L35" s="17">
        <v>0</v>
      </c>
      <c r="M35" s="17">
        <f t="shared" si="2"/>
        <v>0</v>
      </c>
      <c r="N35" s="17"/>
      <c r="O35" s="17">
        <f t="shared" si="4"/>
        <v>0</v>
      </c>
      <c r="P35" s="22"/>
      <c r="Q35" s="6"/>
    </row>
    <row r="36" spans="1:17" ht="27">
      <c r="A36" s="4"/>
      <c r="B36" s="4"/>
      <c r="C36" s="27">
        <v>22</v>
      </c>
      <c r="D36" s="14"/>
      <c r="E36" s="28" t="s">
        <v>47</v>
      </c>
      <c r="F36" s="15"/>
      <c r="G36" s="17">
        <v>44.98899999</v>
      </c>
      <c r="H36" s="17">
        <v>44.98899999</v>
      </c>
      <c r="I36" s="17">
        <v>0</v>
      </c>
      <c r="J36" s="17">
        <f t="shared" si="1"/>
        <v>44.98899999</v>
      </c>
      <c r="K36" s="17">
        <v>0</v>
      </c>
      <c r="L36" s="17">
        <v>0</v>
      </c>
      <c r="M36" s="17">
        <f t="shared" si="2"/>
        <v>0</v>
      </c>
      <c r="N36" s="17"/>
      <c r="O36" s="17">
        <f t="shared" si="4"/>
        <v>0</v>
      </c>
      <c r="P36" s="22"/>
      <c r="Q36" s="6"/>
    </row>
    <row r="37" spans="1:17" ht="27">
      <c r="A37" s="4"/>
      <c r="B37" s="4"/>
      <c r="C37" s="27">
        <v>23</v>
      </c>
      <c r="D37" s="14"/>
      <c r="E37" s="28" t="s">
        <v>48</v>
      </c>
      <c r="F37" s="15"/>
      <c r="G37" s="17">
        <v>24.339269590000004</v>
      </c>
      <c r="H37" s="17">
        <v>24.339269590000004</v>
      </c>
      <c r="I37" s="17">
        <v>0</v>
      </c>
      <c r="J37" s="17">
        <f t="shared" si="1"/>
        <v>24.339269590000004</v>
      </c>
      <c r="K37" s="17">
        <v>0</v>
      </c>
      <c r="L37" s="17">
        <v>0</v>
      </c>
      <c r="M37" s="17">
        <f t="shared" si="2"/>
        <v>0</v>
      </c>
      <c r="N37" s="17"/>
      <c r="O37" s="17">
        <f t="shared" si="4"/>
        <v>0</v>
      </c>
      <c r="P37" s="22"/>
      <c r="Q37" s="6"/>
    </row>
    <row r="38" spans="1:17" ht="27">
      <c r="A38" s="4"/>
      <c r="B38" s="4"/>
      <c r="C38" s="27">
        <v>24</v>
      </c>
      <c r="D38" s="14"/>
      <c r="E38" s="28" t="s">
        <v>49</v>
      </c>
      <c r="F38" s="15"/>
      <c r="G38" s="17">
        <v>44.13057288</v>
      </c>
      <c r="H38" s="17">
        <v>44.13057288</v>
      </c>
      <c r="I38" s="17">
        <v>0</v>
      </c>
      <c r="J38" s="17">
        <f t="shared" si="1"/>
        <v>44.13057288</v>
      </c>
      <c r="K38" s="17">
        <v>0</v>
      </c>
      <c r="L38" s="17">
        <v>0</v>
      </c>
      <c r="M38" s="17">
        <f t="shared" si="2"/>
        <v>0</v>
      </c>
      <c r="N38" s="17"/>
      <c r="O38" s="17">
        <f t="shared" si="4"/>
        <v>0</v>
      </c>
      <c r="P38" s="22"/>
      <c r="Q38" s="6"/>
    </row>
    <row r="39" spans="1:17" ht="27.75" customHeight="1">
      <c r="A39" s="4"/>
      <c r="B39" s="4"/>
      <c r="C39" s="27">
        <v>25</v>
      </c>
      <c r="D39" s="14"/>
      <c r="E39" s="28" t="s">
        <v>199</v>
      </c>
      <c r="F39" s="15"/>
      <c r="G39" s="17">
        <v>131.42125527</v>
      </c>
      <c r="H39" s="17">
        <v>118.23605046</v>
      </c>
      <c r="I39" s="17">
        <v>6.185146709999999</v>
      </c>
      <c r="J39" s="17">
        <f t="shared" si="1"/>
        <v>124.42119717</v>
      </c>
      <c r="K39" s="17">
        <v>0</v>
      </c>
      <c r="L39" s="17">
        <v>1.566464</v>
      </c>
      <c r="M39" s="17">
        <f t="shared" si="2"/>
        <v>1.566464</v>
      </c>
      <c r="N39" s="17">
        <f t="shared" si="3"/>
        <v>5.43359409999999</v>
      </c>
      <c r="O39" s="17">
        <f t="shared" si="4"/>
        <v>7.00005809999999</v>
      </c>
      <c r="P39" s="22"/>
      <c r="Q39" s="6"/>
    </row>
    <row r="40" spans="1:17" ht="27.75" customHeight="1">
      <c r="A40" s="4"/>
      <c r="B40" s="4"/>
      <c r="C40" s="27">
        <v>26</v>
      </c>
      <c r="D40" s="14"/>
      <c r="E40" s="28" t="s">
        <v>200</v>
      </c>
      <c r="F40" s="15"/>
      <c r="G40" s="17">
        <v>114.81579496999998</v>
      </c>
      <c r="H40" s="17">
        <v>86.67906442999998</v>
      </c>
      <c r="I40" s="17">
        <v>3.51254639</v>
      </c>
      <c r="J40" s="17">
        <f t="shared" si="1"/>
        <v>90.19161081999998</v>
      </c>
      <c r="K40" s="17">
        <v>0</v>
      </c>
      <c r="L40" s="17">
        <v>10.59466915</v>
      </c>
      <c r="M40" s="17">
        <f t="shared" si="2"/>
        <v>10.59466915</v>
      </c>
      <c r="N40" s="17">
        <f t="shared" si="3"/>
        <v>14.029515000000005</v>
      </c>
      <c r="O40" s="17">
        <f t="shared" si="4"/>
        <v>24.624184150000005</v>
      </c>
      <c r="P40" s="22"/>
      <c r="Q40" s="6"/>
    </row>
    <row r="41" spans="1:17" ht="27">
      <c r="A41" s="4"/>
      <c r="B41" s="4"/>
      <c r="C41" s="27">
        <v>27</v>
      </c>
      <c r="D41" s="14"/>
      <c r="E41" s="28" t="s">
        <v>50</v>
      </c>
      <c r="F41" s="15"/>
      <c r="G41" s="17">
        <v>121.93666199</v>
      </c>
      <c r="H41" s="17">
        <v>114.53114132</v>
      </c>
      <c r="I41" s="17">
        <v>2.46851415</v>
      </c>
      <c r="J41" s="17">
        <f t="shared" si="1"/>
        <v>116.99965547000001</v>
      </c>
      <c r="K41" s="17">
        <v>0</v>
      </c>
      <c r="L41" s="17">
        <v>2.4684923700000003</v>
      </c>
      <c r="M41" s="17">
        <f t="shared" si="2"/>
        <v>2.4684923700000003</v>
      </c>
      <c r="N41" s="17">
        <f t="shared" si="3"/>
        <v>2.4685141499999967</v>
      </c>
      <c r="O41" s="17">
        <f t="shared" si="4"/>
        <v>4.937006519999997</v>
      </c>
      <c r="P41" s="22"/>
      <c r="Q41" s="6"/>
    </row>
    <row r="42" spans="1:17" ht="27.75" customHeight="1">
      <c r="A42" s="4"/>
      <c r="B42" s="4"/>
      <c r="C42" s="27">
        <v>28</v>
      </c>
      <c r="D42" s="14"/>
      <c r="E42" s="28" t="s">
        <v>228</v>
      </c>
      <c r="F42" s="15"/>
      <c r="G42" s="17">
        <v>333.76200131999997</v>
      </c>
      <c r="H42" s="17">
        <v>324.31219167</v>
      </c>
      <c r="I42" s="17">
        <v>4.05083851</v>
      </c>
      <c r="J42" s="17">
        <f t="shared" si="1"/>
        <v>328.36303018</v>
      </c>
      <c r="K42" s="17">
        <v>0</v>
      </c>
      <c r="L42" s="17">
        <v>1.7955162099999997</v>
      </c>
      <c r="M42" s="17">
        <f t="shared" si="2"/>
        <v>1.7955162099999997</v>
      </c>
      <c r="N42" s="17">
        <f t="shared" si="3"/>
        <v>3.603454929999958</v>
      </c>
      <c r="O42" s="17">
        <f t="shared" si="4"/>
        <v>5.398971139999958</v>
      </c>
      <c r="P42" s="22"/>
      <c r="Q42" s="6"/>
    </row>
    <row r="43" spans="1:17" ht="27">
      <c r="A43" s="4"/>
      <c r="B43" s="4"/>
      <c r="C43" s="27">
        <v>29</v>
      </c>
      <c r="D43" s="14"/>
      <c r="E43" s="28" t="s">
        <v>51</v>
      </c>
      <c r="F43" s="15"/>
      <c r="G43" s="17">
        <v>44.6262175</v>
      </c>
      <c r="H43" s="17">
        <v>44.202232689999995</v>
      </c>
      <c r="I43" s="17">
        <v>0.42398480999999993</v>
      </c>
      <c r="J43" s="17">
        <f t="shared" si="1"/>
        <v>44.626217499999996</v>
      </c>
      <c r="K43" s="17">
        <v>0</v>
      </c>
      <c r="L43" s="17">
        <v>0</v>
      </c>
      <c r="M43" s="17">
        <f t="shared" si="2"/>
        <v>0</v>
      </c>
      <c r="N43" s="17"/>
      <c r="O43" s="17"/>
      <c r="P43" s="22"/>
      <c r="Q43" s="6"/>
    </row>
    <row r="44" spans="1:17" ht="27.75" customHeight="1">
      <c r="A44" s="4"/>
      <c r="B44" s="4"/>
      <c r="C44" s="27">
        <v>30</v>
      </c>
      <c r="D44" s="14"/>
      <c r="E44" s="28" t="s">
        <v>201</v>
      </c>
      <c r="F44" s="15"/>
      <c r="G44" s="17">
        <v>131.69078066999998</v>
      </c>
      <c r="H44" s="17">
        <v>124.24683673999998</v>
      </c>
      <c r="I44" s="17">
        <v>3.2481840500000003</v>
      </c>
      <c r="J44" s="17">
        <f t="shared" si="1"/>
        <v>127.49502078999998</v>
      </c>
      <c r="K44" s="17">
        <v>0</v>
      </c>
      <c r="L44" s="17">
        <v>0.94757583</v>
      </c>
      <c r="M44" s="17">
        <f t="shared" si="2"/>
        <v>0.94757583</v>
      </c>
      <c r="N44" s="17">
        <f t="shared" si="3"/>
        <v>3.248184049999997</v>
      </c>
      <c r="O44" s="17">
        <f t="shared" si="4"/>
        <v>4.195759879999997</v>
      </c>
      <c r="P44" s="22"/>
      <c r="Q44" s="6"/>
    </row>
    <row r="45" spans="1:17" ht="54.75" customHeight="1">
      <c r="A45" s="4"/>
      <c r="B45" s="4"/>
      <c r="C45" s="27">
        <v>31</v>
      </c>
      <c r="D45" s="14"/>
      <c r="E45" s="40" t="s">
        <v>202</v>
      </c>
      <c r="F45" s="15"/>
      <c r="G45" s="17">
        <v>275.53136975</v>
      </c>
      <c r="H45" s="17">
        <v>238.50786498000002</v>
      </c>
      <c r="I45" s="17">
        <v>13.77656847</v>
      </c>
      <c r="J45" s="17">
        <f t="shared" si="1"/>
        <v>252.28443345000002</v>
      </c>
      <c r="K45" s="17">
        <v>0</v>
      </c>
      <c r="L45" s="17">
        <v>9.47036779</v>
      </c>
      <c r="M45" s="17">
        <f t="shared" si="2"/>
        <v>9.47036779</v>
      </c>
      <c r="N45" s="17">
        <f t="shared" si="3"/>
        <v>13.776568509999988</v>
      </c>
      <c r="O45" s="17">
        <f t="shared" si="4"/>
        <v>23.246936299999987</v>
      </c>
      <c r="P45" s="22"/>
      <c r="Q45" s="6"/>
    </row>
    <row r="46" spans="1:17" ht="27">
      <c r="A46" s="4"/>
      <c r="B46" s="4"/>
      <c r="C46" s="27">
        <v>32</v>
      </c>
      <c r="D46" s="14"/>
      <c r="E46" s="28" t="s">
        <v>52</v>
      </c>
      <c r="F46" s="15"/>
      <c r="G46" s="17">
        <v>64.29994275</v>
      </c>
      <c r="H46" s="17">
        <v>64.29994275</v>
      </c>
      <c r="I46" s="17">
        <v>0</v>
      </c>
      <c r="J46" s="17">
        <f t="shared" si="1"/>
        <v>64.29994275</v>
      </c>
      <c r="K46" s="17">
        <v>0</v>
      </c>
      <c r="L46" s="17">
        <v>0</v>
      </c>
      <c r="M46" s="17">
        <f t="shared" si="2"/>
        <v>0</v>
      </c>
      <c r="N46" s="17">
        <f t="shared" si="3"/>
        <v>0</v>
      </c>
      <c r="O46" s="17">
        <f t="shared" si="4"/>
        <v>0</v>
      </c>
      <c r="P46" s="22"/>
      <c r="Q46" s="6"/>
    </row>
    <row r="47" spans="1:17" ht="27.75" customHeight="1">
      <c r="A47" s="4"/>
      <c r="B47" s="4"/>
      <c r="C47" s="27">
        <v>33</v>
      </c>
      <c r="D47" s="14"/>
      <c r="E47" s="28" t="s">
        <v>203</v>
      </c>
      <c r="F47" s="15"/>
      <c r="G47" s="17">
        <v>77.59336263</v>
      </c>
      <c r="H47" s="17">
        <v>73.18066401</v>
      </c>
      <c r="I47" s="17">
        <v>3.742685929999999</v>
      </c>
      <c r="J47" s="17">
        <f t="shared" si="1"/>
        <v>76.92334994</v>
      </c>
      <c r="K47" s="17">
        <v>0</v>
      </c>
      <c r="L47" s="17">
        <v>0.44667512</v>
      </c>
      <c r="M47" s="17">
        <f t="shared" si="2"/>
        <v>0.44667512</v>
      </c>
      <c r="N47" s="17">
        <f t="shared" si="3"/>
        <v>0.2233375700000072</v>
      </c>
      <c r="O47" s="17">
        <f t="shared" si="4"/>
        <v>0.6700126900000072</v>
      </c>
      <c r="P47" s="22"/>
      <c r="Q47" s="6"/>
    </row>
    <row r="48" spans="1:17" ht="27">
      <c r="A48" s="4"/>
      <c r="B48" s="4"/>
      <c r="C48" s="27">
        <v>34</v>
      </c>
      <c r="D48" s="14"/>
      <c r="E48" s="28" t="s">
        <v>53</v>
      </c>
      <c r="F48" s="15"/>
      <c r="G48" s="17">
        <v>72.49491254000002</v>
      </c>
      <c r="H48" s="17">
        <v>72.49491254000002</v>
      </c>
      <c r="I48" s="17">
        <v>0</v>
      </c>
      <c r="J48" s="17">
        <f t="shared" si="1"/>
        <v>72.49491254000002</v>
      </c>
      <c r="K48" s="17">
        <v>0</v>
      </c>
      <c r="L48" s="17">
        <v>0</v>
      </c>
      <c r="M48" s="17">
        <f t="shared" si="2"/>
        <v>0</v>
      </c>
      <c r="N48" s="17"/>
      <c r="O48" s="17">
        <f t="shared" si="4"/>
        <v>0</v>
      </c>
      <c r="P48" s="22"/>
      <c r="Q48" s="6"/>
    </row>
    <row r="49" spans="1:17" ht="27">
      <c r="A49" s="4"/>
      <c r="B49" s="4"/>
      <c r="C49" s="27">
        <v>35</v>
      </c>
      <c r="D49" s="14"/>
      <c r="E49" s="28" t="s">
        <v>54</v>
      </c>
      <c r="F49" s="15"/>
      <c r="G49" s="17">
        <v>40.49746313000001</v>
      </c>
      <c r="H49" s="17">
        <v>40.49746313000001</v>
      </c>
      <c r="I49" s="17">
        <v>0</v>
      </c>
      <c r="J49" s="17">
        <f t="shared" si="1"/>
        <v>40.49746313000001</v>
      </c>
      <c r="K49" s="17">
        <v>0</v>
      </c>
      <c r="L49" s="17">
        <v>0</v>
      </c>
      <c r="M49" s="17">
        <f t="shared" si="2"/>
        <v>0</v>
      </c>
      <c r="N49" s="17"/>
      <c r="O49" s="17">
        <f t="shared" si="4"/>
        <v>0</v>
      </c>
      <c r="P49" s="22"/>
      <c r="Q49" s="6"/>
    </row>
    <row r="50" spans="1:17" ht="27">
      <c r="A50" s="4"/>
      <c r="B50" s="4"/>
      <c r="C50" s="27">
        <v>36</v>
      </c>
      <c r="D50" s="14"/>
      <c r="E50" s="28" t="s">
        <v>55</v>
      </c>
      <c r="F50" s="15"/>
      <c r="G50" s="17">
        <v>8.58831909</v>
      </c>
      <c r="H50" s="17">
        <v>8.13663945</v>
      </c>
      <c r="I50" s="17">
        <v>0.45167964</v>
      </c>
      <c r="J50" s="17">
        <f t="shared" si="1"/>
        <v>8.58831909</v>
      </c>
      <c r="K50" s="17">
        <v>0</v>
      </c>
      <c r="L50" s="17">
        <v>0</v>
      </c>
      <c r="M50" s="17">
        <f t="shared" si="2"/>
        <v>0</v>
      </c>
      <c r="N50" s="17"/>
      <c r="O50" s="17">
        <f t="shared" si="4"/>
        <v>0</v>
      </c>
      <c r="P50" s="22"/>
      <c r="Q50" s="6"/>
    </row>
    <row r="51" spans="1:17" ht="27">
      <c r="A51" s="4"/>
      <c r="B51" s="4"/>
      <c r="C51" s="27">
        <v>37</v>
      </c>
      <c r="D51" s="14"/>
      <c r="E51" s="28" t="s">
        <v>56</v>
      </c>
      <c r="F51" s="15"/>
      <c r="G51" s="17">
        <v>173.17475668</v>
      </c>
      <c r="H51" s="17">
        <v>173.17475668</v>
      </c>
      <c r="I51" s="17">
        <v>0</v>
      </c>
      <c r="J51" s="17">
        <f t="shared" si="1"/>
        <v>173.17475668</v>
      </c>
      <c r="K51" s="17">
        <v>0</v>
      </c>
      <c r="L51" s="17">
        <v>0</v>
      </c>
      <c r="M51" s="17">
        <f t="shared" si="2"/>
        <v>0</v>
      </c>
      <c r="N51" s="17"/>
      <c r="O51" s="17">
        <f t="shared" si="4"/>
        <v>0</v>
      </c>
      <c r="P51" s="22"/>
      <c r="Q51" s="6"/>
    </row>
    <row r="52" spans="1:17" ht="27.75" customHeight="1">
      <c r="A52" s="4"/>
      <c r="B52" s="4"/>
      <c r="C52" s="27">
        <v>38</v>
      </c>
      <c r="D52" s="14"/>
      <c r="E52" s="28" t="s">
        <v>204</v>
      </c>
      <c r="F52" s="15"/>
      <c r="G52" s="17">
        <v>113.81845603</v>
      </c>
      <c r="H52" s="17">
        <v>93.90802998</v>
      </c>
      <c r="I52" s="17">
        <v>5.217112779999999</v>
      </c>
      <c r="J52" s="17">
        <f t="shared" si="1"/>
        <v>99.12514275999999</v>
      </c>
      <c r="K52" s="17">
        <v>0</v>
      </c>
      <c r="L52" s="17">
        <v>4.73810022</v>
      </c>
      <c r="M52" s="17">
        <f t="shared" si="2"/>
        <v>4.73810022</v>
      </c>
      <c r="N52" s="17">
        <f t="shared" si="3"/>
        <v>9.955213050000005</v>
      </c>
      <c r="O52" s="17">
        <f t="shared" si="4"/>
        <v>14.693313270000004</v>
      </c>
      <c r="P52" s="22"/>
      <c r="Q52" s="6"/>
    </row>
    <row r="53" spans="1:17" ht="27" customHeight="1">
      <c r="A53" s="4"/>
      <c r="B53" s="4"/>
      <c r="C53" s="27">
        <v>39</v>
      </c>
      <c r="D53" s="14"/>
      <c r="E53" s="28" t="s">
        <v>57</v>
      </c>
      <c r="F53" s="15"/>
      <c r="G53" s="17">
        <v>65.67252825999999</v>
      </c>
      <c r="H53" s="17">
        <v>57.06585932999999</v>
      </c>
      <c r="I53" s="17">
        <v>3.2836264500000003</v>
      </c>
      <c r="J53" s="17">
        <f t="shared" si="1"/>
        <v>60.34948577999999</v>
      </c>
      <c r="K53" s="17">
        <v>0</v>
      </c>
      <c r="L53" s="17">
        <v>2.6615214399999996</v>
      </c>
      <c r="M53" s="17">
        <f t="shared" si="2"/>
        <v>2.6615214399999996</v>
      </c>
      <c r="N53" s="17">
        <f t="shared" si="3"/>
        <v>2.6615210400000056</v>
      </c>
      <c r="O53" s="17">
        <f t="shared" si="4"/>
        <v>5.323042480000005</v>
      </c>
      <c r="P53" s="22"/>
      <c r="Q53" s="6"/>
    </row>
    <row r="54" spans="1:17" ht="27.75" customHeight="1">
      <c r="A54" s="4"/>
      <c r="B54" s="4"/>
      <c r="C54" s="27">
        <v>40</v>
      </c>
      <c r="D54" s="14"/>
      <c r="E54" s="28" t="s">
        <v>205</v>
      </c>
      <c r="F54" s="15"/>
      <c r="G54" s="17">
        <v>14.80260942</v>
      </c>
      <c r="H54" s="17">
        <v>11.652148989999999</v>
      </c>
      <c r="I54" s="17">
        <v>1.48026096</v>
      </c>
      <c r="J54" s="17">
        <f t="shared" si="1"/>
        <v>13.13240995</v>
      </c>
      <c r="K54" s="17">
        <v>0</v>
      </c>
      <c r="L54" s="17">
        <v>1.4802609100000002</v>
      </c>
      <c r="M54" s="17">
        <f t="shared" si="2"/>
        <v>1.4802609100000002</v>
      </c>
      <c r="N54" s="17">
        <f t="shared" si="3"/>
        <v>0.18993855999999987</v>
      </c>
      <c r="O54" s="17">
        <f t="shared" si="4"/>
        <v>1.67019947</v>
      </c>
      <c r="P54" s="22"/>
      <c r="Q54" s="6"/>
    </row>
    <row r="55" spans="1:17" ht="27.75" customHeight="1">
      <c r="A55" s="2" t="s">
        <v>0</v>
      </c>
      <c r="B55" s="2"/>
      <c r="C55" s="27">
        <v>41</v>
      </c>
      <c r="D55" s="14"/>
      <c r="E55" s="28" t="s">
        <v>206</v>
      </c>
      <c r="F55" s="15"/>
      <c r="G55" s="17">
        <v>247.30442812000004</v>
      </c>
      <c r="H55" s="17">
        <v>219.68506396000004</v>
      </c>
      <c r="I55" s="17">
        <v>12.365221400000001</v>
      </c>
      <c r="J55" s="17">
        <f t="shared" si="1"/>
        <v>232.05028536000003</v>
      </c>
      <c r="K55" s="17">
        <v>0</v>
      </c>
      <c r="L55" s="17">
        <v>2.8889213</v>
      </c>
      <c r="M55" s="17">
        <f t="shared" si="2"/>
        <v>2.8889213</v>
      </c>
      <c r="N55" s="17">
        <f t="shared" si="3"/>
        <v>12.365221460000008</v>
      </c>
      <c r="O55" s="17">
        <f t="shared" si="4"/>
        <v>15.254142760000008</v>
      </c>
      <c r="P55" s="22"/>
      <c r="Q55" s="6"/>
    </row>
    <row r="56" spans="1:17" ht="27" customHeight="1">
      <c r="A56" s="5"/>
      <c r="B56" s="5"/>
      <c r="C56" s="27">
        <v>42</v>
      </c>
      <c r="D56" s="14"/>
      <c r="E56" s="28" t="s">
        <v>58</v>
      </c>
      <c r="F56" s="15"/>
      <c r="G56" s="17">
        <v>107.39755422999998</v>
      </c>
      <c r="H56" s="17">
        <v>66.60928583999998</v>
      </c>
      <c r="I56" s="17">
        <v>5.55077382</v>
      </c>
      <c r="J56" s="17">
        <f t="shared" si="1"/>
        <v>72.16005965999999</v>
      </c>
      <c r="K56" s="17">
        <v>0</v>
      </c>
      <c r="L56" s="17">
        <v>11.10154764</v>
      </c>
      <c r="M56" s="17">
        <f t="shared" si="2"/>
        <v>11.10154764</v>
      </c>
      <c r="N56" s="17">
        <f t="shared" si="3"/>
        <v>24.135946929999996</v>
      </c>
      <c r="O56" s="17">
        <f t="shared" si="4"/>
        <v>35.237494569999996</v>
      </c>
      <c r="P56" s="22"/>
      <c r="Q56" s="7" t="s">
        <v>0</v>
      </c>
    </row>
    <row r="57" spans="1:17" ht="27.75" customHeight="1">
      <c r="A57" s="5"/>
      <c r="B57" s="5"/>
      <c r="C57" s="27">
        <v>43</v>
      </c>
      <c r="D57" s="14"/>
      <c r="E57" s="28" t="s">
        <v>207</v>
      </c>
      <c r="F57" s="15"/>
      <c r="G57" s="17">
        <v>43.749757790000004</v>
      </c>
      <c r="H57" s="17">
        <v>38.182781160000005</v>
      </c>
      <c r="I57" s="17">
        <v>2.1874878900000003</v>
      </c>
      <c r="J57" s="17">
        <f t="shared" si="1"/>
        <v>40.370269050000005</v>
      </c>
      <c r="K57" s="17">
        <v>0</v>
      </c>
      <c r="L57" s="17">
        <v>1.1920008599999998</v>
      </c>
      <c r="M57" s="17">
        <f t="shared" si="2"/>
        <v>1.1920008599999998</v>
      </c>
      <c r="N57" s="17">
        <f t="shared" si="3"/>
        <v>2.1874878799999995</v>
      </c>
      <c r="O57" s="17">
        <f t="shared" si="4"/>
        <v>3.3794887399999993</v>
      </c>
      <c r="P57" s="22"/>
      <c r="Q57" s="5"/>
    </row>
    <row r="58" spans="1:17" ht="27" customHeight="1">
      <c r="A58" s="5"/>
      <c r="B58" s="5"/>
      <c r="C58" s="27">
        <v>44</v>
      </c>
      <c r="D58" s="14"/>
      <c r="E58" s="28" t="s">
        <v>59</v>
      </c>
      <c r="F58" s="15"/>
      <c r="G58" s="17">
        <v>21.997</v>
      </c>
      <c r="H58" s="17">
        <v>20.89715</v>
      </c>
      <c r="I58" s="17">
        <v>1.09985</v>
      </c>
      <c r="J58" s="17">
        <f t="shared" si="1"/>
        <v>21.997</v>
      </c>
      <c r="K58" s="17">
        <v>0</v>
      </c>
      <c r="L58" s="17">
        <v>0</v>
      </c>
      <c r="M58" s="17">
        <f t="shared" si="2"/>
        <v>0</v>
      </c>
      <c r="N58" s="17">
        <f t="shared" si="3"/>
        <v>0</v>
      </c>
      <c r="O58" s="17">
        <f t="shared" si="4"/>
        <v>0</v>
      </c>
      <c r="P58" s="22"/>
      <c r="Q58" s="5"/>
    </row>
    <row r="59" spans="1:17" ht="27.75" customHeight="1">
      <c r="A59" s="5"/>
      <c r="B59" s="5"/>
      <c r="C59" s="27">
        <v>45</v>
      </c>
      <c r="D59" s="14"/>
      <c r="E59" s="28" t="s">
        <v>230</v>
      </c>
      <c r="F59" s="15"/>
      <c r="G59" s="17">
        <v>57.293560699999986</v>
      </c>
      <c r="H59" s="17">
        <v>47.12430576999998</v>
      </c>
      <c r="I59" s="17">
        <v>2.86467802</v>
      </c>
      <c r="J59" s="17">
        <f t="shared" si="1"/>
        <v>49.98898378999998</v>
      </c>
      <c r="K59" s="17">
        <v>0</v>
      </c>
      <c r="L59" s="17">
        <v>4.43989889</v>
      </c>
      <c r="M59" s="17">
        <f t="shared" si="2"/>
        <v>4.43989889</v>
      </c>
      <c r="N59" s="17">
        <f t="shared" si="3"/>
        <v>2.8646780200000084</v>
      </c>
      <c r="O59" s="17">
        <f t="shared" si="4"/>
        <v>7.304576910000009</v>
      </c>
      <c r="P59" s="22"/>
      <c r="Q59" s="5"/>
    </row>
    <row r="60" spans="1:17" ht="27" customHeight="1">
      <c r="A60" s="5"/>
      <c r="B60" s="5"/>
      <c r="C60" s="27">
        <v>46</v>
      </c>
      <c r="D60" s="14"/>
      <c r="E60" s="28" t="s">
        <v>60</v>
      </c>
      <c r="F60" s="15"/>
      <c r="G60" s="17">
        <v>21.401625550000002</v>
      </c>
      <c r="H60" s="17">
        <v>20.33154386</v>
      </c>
      <c r="I60" s="17">
        <v>1.0700816899999999</v>
      </c>
      <c r="J60" s="17">
        <f t="shared" si="1"/>
        <v>21.40162555</v>
      </c>
      <c r="K60" s="17">
        <v>0</v>
      </c>
      <c r="L60" s="17">
        <v>0</v>
      </c>
      <c r="M60" s="17">
        <f t="shared" si="2"/>
        <v>0</v>
      </c>
      <c r="N60" s="17"/>
      <c r="O60" s="17"/>
      <c r="P60" s="22"/>
      <c r="Q60" s="5"/>
    </row>
    <row r="61" spans="1:17" ht="27.75" customHeight="1">
      <c r="A61" s="5"/>
      <c r="B61" s="5"/>
      <c r="C61" s="27">
        <v>47</v>
      </c>
      <c r="D61" s="14"/>
      <c r="E61" s="28" t="s">
        <v>208</v>
      </c>
      <c r="F61" s="15"/>
      <c r="G61" s="17">
        <v>44.799119010000005</v>
      </c>
      <c r="H61" s="17">
        <v>40.395906280000005</v>
      </c>
      <c r="I61" s="17">
        <v>3.6487898000000003</v>
      </c>
      <c r="J61" s="17">
        <f t="shared" si="1"/>
        <v>44.04469608000001</v>
      </c>
      <c r="K61" s="17">
        <v>0</v>
      </c>
      <c r="L61" s="17">
        <v>0.7544229299999999</v>
      </c>
      <c r="M61" s="17">
        <f t="shared" si="2"/>
        <v>0.7544229299999999</v>
      </c>
      <c r="N61" s="17"/>
      <c r="O61" s="17">
        <f t="shared" si="4"/>
        <v>0.7544229299999999</v>
      </c>
      <c r="P61" s="22"/>
      <c r="Q61" s="5"/>
    </row>
    <row r="62" spans="1:17" ht="27" customHeight="1">
      <c r="A62" s="5"/>
      <c r="B62" s="5"/>
      <c r="C62" s="27">
        <v>48</v>
      </c>
      <c r="D62" s="14"/>
      <c r="E62" s="28" t="s">
        <v>61</v>
      </c>
      <c r="F62" s="15"/>
      <c r="G62" s="17">
        <v>56.001864</v>
      </c>
      <c r="H62" s="17">
        <v>37.68066</v>
      </c>
      <c r="I62" s="17">
        <v>1.0801845</v>
      </c>
      <c r="J62" s="17">
        <f t="shared" si="1"/>
        <v>38.760844500000005</v>
      </c>
      <c r="K62" s="17">
        <v>0</v>
      </c>
      <c r="L62" s="17">
        <v>5.1681126</v>
      </c>
      <c r="M62" s="17">
        <f t="shared" si="2"/>
        <v>5.1681126</v>
      </c>
      <c r="N62" s="17">
        <f t="shared" si="3"/>
        <v>12.072906899999992</v>
      </c>
      <c r="O62" s="17">
        <f t="shared" si="4"/>
        <v>17.241019499999993</v>
      </c>
      <c r="P62" s="22"/>
      <c r="Q62" s="5"/>
    </row>
    <row r="63" spans="1:17" ht="27" customHeight="1">
      <c r="A63" s="5"/>
      <c r="B63" s="5"/>
      <c r="C63" s="27">
        <v>49</v>
      </c>
      <c r="D63" s="14"/>
      <c r="E63" s="28" t="s">
        <v>62</v>
      </c>
      <c r="F63" s="15"/>
      <c r="G63" s="17">
        <v>126.85597901999998</v>
      </c>
      <c r="H63" s="17">
        <v>95.14198424999998</v>
      </c>
      <c r="I63" s="17">
        <v>6.342798950000001</v>
      </c>
      <c r="J63" s="17">
        <f t="shared" si="1"/>
        <v>101.48478319999998</v>
      </c>
      <c r="K63" s="17">
        <v>0</v>
      </c>
      <c r="L63" s="17">
        <v>12.685597900000001</v>
      </c>
      <c r="M63" s="17">
        <f t="shared" si="2"/>
        <v>12.685597900000001</v>
      </c>
      <c r="N63" s="17">
        <f t="shared" si="3"/>
        <v>12.685597919999996</v>
      </c>
      <c r="O63" s="17">
        <f t="shared" si="4"/>
        <v>25.371195819999997</v>
      </c>
      <c r="P63" s="22"/>
      <c r="Q63" s="5"/>
    </row>
    <row r="64" spans="1:17" ht="27.75" customHeight="1">
      <c r="A64" s="5"/>
      <c r="B64" s="5"/>
      <c r="C64" s="27">
        <v>50</v>
      </c>
      <c r="D64" s="14"/>
      <c r="E64" s="28" t="s">
        <v>209</v>
      </c>
      <c r="F64" s="15"/>
      <c r="G64" s="17">
        <v>152.47226652999998</v>
      </c>
      <c r="H64" s="17">
        <v>111.91497700999999</v>
      </c>
      <c r="I64" s="17">
        <v>6.392013029999999</v>
      </c>
      <c r="J64" s="17">
        <f t="shared" si="1"/>
        <v>118.30699003999999</v>
      </c>
      <c r="K64" s="17">
        <v>0</v>
      </c>
      <c r="L64" s="17">
        <v>15.24722661</v>
      </c>
      <c r="M64" s="17">
        <f t="shared" si="2"/>
        <v>15.24722661</v>
      </c>
      <c r="N64" s="17">
        <f t="shared" si="3"/>
        <v>18.918049879999998</v>
      </c>
      <c r="O64" s="17">
        <f t="shared" si="4"/>
        <v>34.16527649</v>
      </c>
      <c r="P64" s="22"/>
      <c r="Q64" s="5"/>
    </row>
    <row r="65" spans="1:17" ht="27.75" customHeight="1">
      <c r="A65" s="5"/>
      <c r="B65" s="5"/>
      <c r="C65" s="27">
        <v>51</v>
      </c>
      <c r="D65" s="14"/>
      <c r="E65" s="28" t="s">
        <v>210</v>
      </c>
      <c r="F65" s="15"/>
      <c r="G65" s="17">
        <v>28.624333649999997</v>
      </c>
      <c r="H65" s="17">
        <v>19.641296280000002</v>
      </c>
      <c r="I65" s="17">
        <v>2.9169762599999998</v>
      </c>
      <c r="J65" s="17">
        <f t="shared" si="1"/>
        <v>22.55827254</v>
      </c>
      <c r="K65" s="17">
        <v>0</v>
      </c>
      <c r="L65" s="17">
        <v>2.916976279999999</v>
      </c>
      <c r="M65" s="17">
        <f t="shared" si="2"/>
        <v>2.916976279999999</v>
      </c>
      <c r="N65" s="17">
        <f t="shared" si="3"/>
        <v>3.149084829999997</v>
      </c>
      <c r="O65" s="17">
        <f t="shared" si="4"/>
        <v>6.066061109999996</v>
      </c>
      <c r="P65" s="22"/>
      <c r="Q65" s="5"/>
    </row>
    <row r="66" spans="1:17" ht="27.75" customHeight="1">
      <c r="A66" s="5"/>
      <c r="B66" s="5"/>
      <c r="C66" s="27">
        <v>52</v>
      </c>
      <c r="D66" s="14"/>
      <c r="E66" s="28" t="s">
        <v>211</v>
      </c>
      <c r="F66" s="15"/>
      <c r="G66" s="17">
        <v>27.51612311</v>
      </c>
      <c r="H66" s="17">
        <v>21.607232670000002</v>
      </c>
      <c r="I66" s="17">
        <v>1.0080700199999997</v>
      </c>
      <c r="J66" s="17">
        <f t="shared" si="1"/>
        <v>22.61530269</v>
      </c>
      <c r="K66" s="17">
        <v>0</v>
      </c>
      <c r="L66" s="17">
        <v>2.75464667</v>
      </c>
      <c r="M66" s="17">
        <f t="shared" si="2"/>
        <v>2.75464667</v>
      </c>
      <c r="N66" s="17">
        <f t="shared" si="3"/>
        <v>2.1461737499999987</v>
      </c>
      <c r="O66" s="17">
        <f t="shared" si="4"/>
        <v>4.900820419999999</v>
      </c>
      <c r="P66" s="22"/>
      <c r="Q66" s="5"/>
    </row>
    <row r="67" spans="1:17" ht="27.75" customHeight="1">
      <c r="A67" s="5"/>
      <c r="B67" s="5"/>
      <c r="C67" s="27">
        <v>53</v>
      </c>
      <c r="D67" s="14"/>
      <c r="E67" s="28" t="s">
        <v>212</v>
      </c>
      <c r="F67" s="15"/>
      <c r="G67" s="17">
        <v>16.66935261</v>
      </c>
      <c r="H67" s="17">
        <v>12.543996600000002</v>
      </c>
      <c r="I67" s="17">
        <v>1.6686478399999998</v>
      </c>
      <c r="J67" s="17">
        <f t="shared" si="1"/>
        <v>14.212644440000002</v>
      </c>
      <c r="K67" s="17">
        <v>0</v>
      </c>
      <c r="L67" s="17">
        <v>1.6686478399999998</v>
      </c>
      <c r="M67" s="17">
        <f t="shared" si="2"/>
        <v>1.6686478399999998</v>
      </c>
      <c r="N67" s="17">
        <f t="shared" si="3"/>
        <v>0.7880603299999991</v>
      </c>
      <c r="O67" s="17">
        <f t="shared" si="4"/>
        <v>2.456708169999999</v>
      </c>
      <c r="P67" s="22"/>
      <c r="Q67" s="5"/>
    </row>
    <row r="68" spans="1:17" ht="27" customHeight="1">
      <c r="A68" s="5"/>
      <c r="B68" s="5"/>
      <c r="C68" s="27">
        <v>54</v>
      </c>
      <c r="D68" s="14"/>
      <c r="E68" s="28" t="s">
        <v>63</v>
      </c>
      <c r="F68" s="15"/>
      <c r="G68" s="17">
        <v>25.98861975</v>
      </c>
      <c r="H68" s="17">
        <v>19.4015552</v>
      </c>
      <c r="I68" s="17">
        <v>2.64814548</v>
      </c>
      <c r="J68" s="17">
        <f t="shared" si="1"/>
        <v>22.04970068</v>
      </c>
      <c r="K68" s="17">
        <v>0</v>
      </c>
      <c r="L68" s="17">
        <v>2.64814546</v>
      </c>
      <c r="M68" s="17">
        <f t="shared" si="2"/>
        <v>2.64814546</v>
      </c>
      <c r="N68" s="17">
        <f t="shared" si="3"/>
        <v>1.290773610000001</v>
      </c>
      <c r="O68" s="17">
        <f t="shared" si="4"/>
        <v>3.9389190700000007</v>
      </c>
      <c r="P68" s="22"/>
      <c r="Q68" s="5"/>
    </row>
    <row r="69" spans="1:17" ht="54" customHeight="1">
      <c r="A69" s="5"/>
      <c r="B69" s="5"/>
      <c r="C69" s="27">
        <v>55</v>
      </c>
      <c r="D69" s="14"/>
      <c r="E69" s="40" t="s">
        <v>64</v>
      </c>
      <c r="F69" s="15"/>
      <c r="G69" s="17">
        <v>21.17882637</v>
      </c>
      <c r="H69" s="17">
        <v>18.00199951</v>
      </c>
      <c r="I69" s="17">
        <v>2.1178827399999998</v>
      </c>
      <c r="J69" s="17">
        <f t="shared" si="1"/>
        <v>20.11988225</v>
      </c>
      <c r="K69" s="17">
        <v>0</v>
      </c>
      <c r="L69" s="17">
        <v>1.05894412</v>
      </c>
      <c r="M69" s="17">
        <f t="shared" si="2"/>
        <v>1.05894412</v>
      </c>
      <c r="N69" s="17">
        <f t="shared" si="3"/>
        <v>0</v>
      </c>
      <c r="O69" s="17">
        <f t="shared" si="4"/>
        <v>1.05894412</v>
      </c>
      <c r="P69" s="22"/>
      <c r="Q69" s="5"/>
    </row>
    <row r="70" spans="1:17" ht="54" customHeight="1">
      <c r="A70" s="5"/>
      <c r="B70" s="5"/>
      <c r="C70" s="27">
        <v>57</v>
      </c>
      <c r="D70" s="14"/>
      <c r="E70" s="40" t="s">
        <v>65</v>
      </c>
      <c r="F70" s="15"/>
      <c r="G70" s="17">
        <v>13.75860737</v>
      </c>
      <c r="H70" s="17">
        <v>5.793097839999999</v>
      </c>
      <c r="I70" s="17">
        <v>1.4482744600000002</v>
      </c>
      <c r="J70" s="17">
        <f t="shared" si="1"/>
        <v>7.241372299999999</v>
      </c>
      <c r="K70" s="17">
        <v>0</v>
      </c>
      <c r="L70" s="17">
        <v>1.4482744600000002</v>
      </c>
      <c r="M70" s="17">
        <f t="shared" si="2"/>
        <v>1.4482744600000002</v>
      </c>
      <c r="N70" s="17">
        <f t="shared" si="3"/>
        <v>5.06896061</v>
      </c>
      <c r="O70" s="17">
        <f t="shared" si="4"/>
        <v>6.517235070000001</v>
      </c>
      <c r="P70" s="22"/>
      <c r="Q70" s="5"/>
    </row>
    <row r="71" spans="1:17" ht="27.75" customHeight="1">
      <c r="A71" s="5"/>
      <c r="B71" s="5"/>
      <c r="C71" s="27">
        <v>58</v>
      </c>
      <c r="D71" s="14"/>
      <c r="E71" s="28" t="s">
        <v>219</v>
      </c>
      <c r="F71" s="15"/>
      <c r="G71" s="17">
        <v>77.98035879999999</v>
      </c>
      <c r="H71" s="17">
        <v>69.5530138</v>
      </c>
      <c r="I71" s="17">
        <v>3.8885105899999997</v>
      </c>
      <c r="J71" s="17">
        <f t="shared" si="1"/>
        <v>73.44152439</v>
      </c>
      <c r="K71" s="17">
        <v>0</v>
      </c>
      <c r="L71" s="17">
        <v>0.65032375</v>
      </c>
      <c r="M71" s="17">
        <f t="shared" si="2"/>
        <v>0.65032375</v>
      </c>
      <c r="N71" s="17">
        <f t="shared" si="3"/>
        <v>3.8885106599999926</v>
      </c>
      <c r="O71" s="17">
        <f t="shared" si="4"/>
        <v>4.538834409999993</v>
      </c>
      <c r="P71" s="22"/>
      <c r="Q71" s="5"/>
    </row>
    <row r="72" spans="1:17" ht="54" customHeight="1">
      <c r="A72" s="5"/>
      <c r="B72" s="5"/>
      <c r="C72" s="27">
        <v>59</v>
      </c>
      <c r="D72" s="14"/>
      <c r="E72" s="40" t="s">
        <v>231</v>
      </c>
      <c r="F72" s="15"/>
      <c r="G72" s="17">
        <v>30.292623669999998</v>
      </c>
      <c r="H72" s="17">
        <v>19.4219536</v>
      </c>
      <c r="I72" s="17">
        <v>3.20635944</v>
      </c>
      <c r="J72" s="17">
        <f t="shared" si="1"/>
        <v>22.62831304</v>
      </c>
      <c r="K72" s="17">
        <v>0</v>
      </c>
      <c r="L72" s="17">
        <v>3.20635944</v>
      </c>
      <c r="M72" s="17">
        <f t="shared" si="2"/>
        <v>3.20635944</v>
      </c>
      <c r="N72" s="17">
        <f t="shared" si="3"/>
        <v>4.457951189999999</v>
      </c>
      <c r="O72" s="17">
        <f t="shared" si="4"/>
        <v>7.664310629999999</v>
      </c>
      <c r="P72" s="22"/>
      <c r="Q72" s="5"/>
    </row>
    <row r="73" spans="1:17" ht="54" customHeight="1">
      <c r="A73" s="5"/>
      <c r="B73" s="5"/>
      <c r="C73" s="27">
        <v>60</v>
      </c>
      <c r="D73" s="14"/>
      <c r="E73" s="40" t="s">
        <v>213</v>
      </c>
      <c r="F73" s="15"/>
      <c r="G73" s="17">
        <v>113.36041582999998</v>
      </c>
      <c r="H73" s="17">
        <v>81.87144853999999</v>
      </c>
      <c r="I73" s="17">
        <v>11.458675099999995</v>
      </c>
      <c r="J73" s="17">
        <f t="shared" si="1"/>
        <v>93.33012363999998</v>
      </c>
      <c r="K73" s="17">
        <v>0</v>
      </c>
      <c r="L73" s="17">
        <v>11.458675209999997</v>
      </c>
      <c r="M73" s="17">
        <f t="shared" si="2"/>
        <v>11.458675209999997</v>
      </c>
      <c r="N73" s="17">
        <f t="shared" si="3"/>
        <v>8.57161698</v>
      </c>
      <c r="O73" s="17">
        <f t="shared" si="4"/>
        <v>20.030292189999997</v>
      </c>
      <c r="P73" s="22"/>
      <c r="Q73" s="5"/>
    </row>
    <row r="74" spans="1:17" ht="25.5">
      <c r="A74" s="5"/>
      <c r="B74" s="5"/>
      <c r="C74" s="27">
        <v>61</v>
      </c>
      <c r="D74" s="14"/>
      <c r="E74" s="28" t="s">
        <v>66</v>
      </c>
      <c r="F74" s="15"/>
      <c r="G74" s="17">
        <v>76.98767907999999</v>
      </c>
      <c r="H74" s="17">
        <v>56.72776354</v>
      </c>
      <c r="I74" s="17">
        <v>4.05198311</v>
      </c>
      <c r="J74" s="17">
        <f t="shared" si="1"/>
        <v>60.77974665</v>
      </c>
      <c r="K74" s="17">
        <v>0</v>
      </c>
      <c r="L74" s="17">
        <v>8.10396622</v>
      </c>
      <c r="M74" s="17">
        <f t="shared" si="2"/>
        <v>8.10396622</v>
      </c>
      <c r="N74" s="17">
        <f t="shared" si="3"/>
        <v>8.103966209999992</v>
      </c>
      <c r="O74" s="17">
        <f t="shared" si="4"/>
        <v>16.207932429999993</v>
      </c>
      <c r="P74" s="22"/>
      <c r="Q74" s="5"/>
    </row>
    <row r="75" spans="1:17" ht="27.75" customHeight="1">
      <c r="A75" s="5"/>
      <c r="B75" s="5"/>
      <c r="C75" s="27">
        <v>63</v>
      </c>
      <c r="D75" s="14"/>
      <c r="E75" s="28" t="s">
        <v>214</v>
      </c>
      <c r="F75" s="15"/>
      <c r="G75" s="17">
        <v>833.4843086200001</v>
      </c>
      <c r="H75" s="17">
        <v>162.52670753</v>
      </c>
      <c r="I75" s="17">
        <v>27.956566719999998</v>
      </c>
      <c r="J75" s="17">
        <f t="shared" si="1"/>
        <v>190.48327425000002</v>
      </c>
      <c r="K75" s="17">
        <v>0</v>
      </c>
      <c r="L75" s="17">
        <v>27.956566719999998</v>
      </c>
      <c r="M75" s="17">
        <f t="shared" si="2"/>
        <v>27.956566719999998</v>
      </c>
      <c r="N75" s="17">
        <f t="shared" si="3"/>
        <v>615.0444676500001</v>
      </c>
      <c r="O75" s="17">
        <f t="shared" si="4"/>
        <v>643.0010343700001</v>
      </c>
      <c r="P75" s="22"/>
      <c r="Q75" s="5"/>
    </row>
    <row r="76" spans="1:17" ht="25.5">
      <c r="A76" s="5"/>
      <c r="B76" s="5"/>
      <c r="C76" s="27">
        <v>64</v>
      </c>
      <c r="D76" s="14"/>
      <c r="E76" s="28" t="s">
        <v>67</v>
      </c>
      <c r="F76" s="15"/>
      <c r="G76" s="17">
        <v>6.6934241299999995</v>
      </c>
      <c r="H76" s="17">
        <v>4.724413070000001</v>
      </c>
      <c r="I76" s="17">
        <v>0.69199014</v>
      </c>
      <c r="J76" s="17">
        <f t="shared" si="1"/>
        <v>5.41640321</v>
      </c>
      <c r="K76" s="17">
        <v>0</v>
      </c>
      <c r="L76" s="17">
        <v>0.69199014</v>
      </c>
      <c r="M76" s="17">
        <f t="shared" si="2"/>
        <v>0.69199014</v>
      </c>
      <c r="N76" s="17">
        <f t="shared" si="3"/>
        <v>0.5850307799999991</v>
      </c>
      <c r="O76" s="17">
        <f t="shared" si="4"/>
        <v>1.2770209199999991</v>
      </c>
      <c r="P76" s="22"/>
      <c r="Q76" s="5"/>
    </row>
    <row r="77" spans="1:17" ht="54" customHeight="1">
      <c r="A77" s="5"/>
      <c r="B77" s="5"/>
      <c r="C77" s="27">
        <v>65</v>
      </c>
      <c r="D77" s="14"/>
      <c r="E77" s="40" t="s">
        <v>68</v>
      </c>
      <c r="F77" s="15"/>
      <c r="G77" s="17">
        <v>68.31551959000001</v>
      </c>
      <c r="H77" s="17">
        <v>43.743690199999996</v>
      </c>
      <c r="I77" s="17">
        <v>3.5102613500000004</v>
      </c>
      <c r="J77" s="17">
        <f t="shared" si="1"/>
        <v>47.25395155</v>
      </c>
      <c r="K77" s="17">
        <v>0</v>
      </c>
      <c r="L77" s="17">
        <v>7.020522700000001</v>
      </c>
      <c r="M77" s="17">
        <f t="shared" si="2"/>
        <v>7.020522700000001</v>
      </c>
      <c r="N77" s="17">
        <f t="shared" si="3"/>
        <v>14.04104534000001</v>
      </c>
      <c r="O77" s="17">
        <f t="shared" si="4"/>
        <v>21.06156804000001</v>
      </c>
      <c r="P77" s="22"/>
      <c r="Q77" s="5"/>
    </row>
    <row r="78" spans="1:17" ht="54" customHeight="1">
      <c r="A78" s="5"/>
      <c r="B78" s="5"/>
      <c r="C78" s="27">
        <v>66</v>
      </c>
      <c r="D78" s="14"/>
      <c r="E78" s="60" t="s">
        <v>235</v>
      </c>
      <c r="F78" s="15"/>
      <c r="G78" s="17">
        <v>74.97258848</v>
      </c>
      <c r="H78" s="17">
        <v>47.97635933000001</v>
      </c>
      <c r="I78" s="17">
        <v>3.13586414</v>
      </c>
      <c r="J78" s="17">
        <f t="shared" si="1"/>
        <v>51.11222347000001</v>
      </c>
      <c r="K78" s="17">
        <v>0</v>
      </c>
      <c r="L78" s="17">
        <v>7.71147734</v>
      </c>
      <c r="M78" s="17">
        <f t="shared" si="2"/>
        <v>7.71147734</v>
      </c>
      <c r="N78" s="17">
        <f t="shared" si="3"/>
        <v>16.148887669999986</v>
      </c>
      <c r="O78" s="17">
        <f t="shared" si="4"/>
        <v>23.860365009999988</v>
      </c>
      <c r="P78" s="22"/>
      <c r="Q78" s="5"/>
    </row>
    <row r="79" spans="1:17" ht="25.5">
      <c r="A79" s="5"/>
      <c r="B79" s="5"/>
      <c r="C79" s="27">
        <v>67</v>
      </c>
      <c r="D79" s="14"/>
      <c r="E79" s="28" t="s">
        <v>69</v>
      </c>
      <c r="F79" s="15"/>
      <c r="G79" s="17">
        <v>20.45248679</v>
      </c>
      <c r="H79" s="17">
        <v>16.36198944</v>
      </c>
      <c r="I79" s="17">
        <v>2.04524868</v>
      </c>
      <c r="J79" s="17">
        <f t="shared" si="1"/>
        <v>18.40723812</v>
      </c>
      <c r="K79" s="17">
        <v>0</v>
      </c>
      <c r="L79" s="17">
        <v>2.04524867</v>
      </c>
      <c r="M79" s="17">
        <f t="shared" si="2"/>
        <v>2.04524867</v>
      </c>
      <c r="N79" s="17">
        <f t="shared" si="3"/>
        <v>0</v>
      </c>
      <c r="O79" s="17">
        <f t="shared" si="4"/>
        <v>2.04524867</v>
      </c>
      <c r="P79" s="22"/>
      <c r="Q79" s="5"/>
    </row>
    <row r="80" spans="1:17" ht="25.5">
      <c r="A80" s="5"/>
      <c r="B80" s="5"/>
      <c r="C80" s="27">
        <v>68</v>
      </c>
      <c r="D80" s="14"/>
      <c r="E80" s="28" t="s">
        <v>148</v>
      </c>
      <c r="F80" s="15"/>
      <c r="G80" s="17">
        <v>92.83491246</v>
      </c>
      <c r="H80" s="17">
        <v>14.397803089999998</v>
      </c>
      <c r="I80" s="17">
        <v>9.364409740000001</v>
      </c>
      <c r="J80" s="17">
        <f t="shared" si="1"/>
        <v>23.76221283</v>
      </c>
      <c r="K80" s="17">
        <v>0</v>
      </c>
      <c r="L80" s="17">
        <v>9.4273222</v>
      </c>
      <c r="M80" s="17">
        <f t="shared" si="2"/>
        <v>9.4273222</v>
      </c>
      <c r="N80" s="17">
        <f t="shared" si="3"/>
        <v>59.64537743</v>
      </c>
      <c r="O80" s="17">
        <f t="shared" si="4"/>
        <v>69.07269963</v>
      </c>
      <c r="P80" s="22"/>
      <c r="Q80" s="5"/>
    </row>
    <row r="81" spans="1:17" ht="27.75" customHeight="1">
      <c r="A81" s="5"/>
      <c r="B81" s="5"/>
      <c r="C81" s="27">
        <v>69</v>
      </c>
      <c r="D81" s="14"/>
      <c r="E81" s="28" t="s">
        <v>236</v>
      </c>
      <c r="F81" s="15"/>
      <c r="G81" s="17">
        <v>33.210542839999995</v>
      </c>
      <c r="H81" s="17">
        <v>28.228961419999994</v>
      </c>
      <c r="I81" s="17">
        <v>3.32105428</v>
      </c>
      <c r="J81" s="17">
        <f aca="true" t="shared" si="5" ref="J81:J144">H81+I81</f>
        <v>31.550015699999992</v>
      </c>
      <c r="K81" s="17">
        <v>0</v>
      </c>
      <c r="L81" s="17">
        <v>1.66052714</v>
      </c>
      <c r="M81" s="17">
        <f aca="true" t="shared" si="6" ref="M81:M144">K81+L81</f>
        <v>1.66052714</v>
      </c>
      <c r="N81" s="17">
        <f aca="true" t="shared" si="7" ref="N81:N144">G81-J81-M81</f>
        <v>2.886579864025407E-15</v>
      </c>
      <c r="O81" s="17">
        <f aca="true" t="shared" si="8" ref="O81:O144">M81+N81</f>
        <v>1.6605271400000028</v>
      </c>
      <c r="P81" s="22"/>
      <c r="Q81" s="5"/>
    </row>
    <row r="82" spans="1:17" ht="25.5">
      <c r="A82" s="5"/>
      <c r="B82" s="5"/>
      <c r="C82" s="27">
        <v>70</v>
      </c>
      <c r="D82" s="14"/>
      <c r="E82" s="28" t="s">
        <v>70</v>
      </c>
      <c r="F82" s="15"/>
      <c r="G82" s="17">
        <v>37.1120328</v>
      </c>
      <c r="H82" s="17">
        <v>29.689626240000003</v>
      </c>
      <c r="I82" s="17">
        <v>1.85560164</v>
      </c>
      <c r="J82" s="17">
        <f t="shared" si="5"/>
        <v>31.545227880000002</v>
      </c>
      <c r="K82" s="17">
        <v>0</v>
      </c>
      <c r="L82" s="17">
        <v>3.7112032800000003</v>
      </c>
      <c r="M82" s="17">
        <f t="shared" si="6"/>
        <v>3.7112032800000003</v>
      </c>
      <c r="N82" s="17">
        <f t="shared" si="7"/>
        <v>1.8556016399999988</v>
      </c>
      <c r="O82" s="17">
        <f t="shared" si="8"/>
        <v>5.566804919999999</v>
      </c>
      <c r="P82" s="22"/>
      <c r="Q82" s="5"/>
    </row>
    <row r="83" spans="1:17" ht="27" customHeight="1">
      <c r="A83" s="5"/>
      <c r="B83" s="5"/>
      <c r="C83" s="27">
        <v>71</v>
      </c>
      <c r="D83" s="14"/>
      <c r="E83" s="28" t="s">
        <v>71</v>
      </c>
      <c r="F83" s="15"/>
      <c r="G83" s="17">
        <v>13.57530281</v>
      </c>
      <c r="H83" s="17">
        <v>10.181477100000002</v>
      </c>
      <c r="I83" s="17">
        <v>1.35753028</v>
      </c>
      <c r="J83" s="17">
        <f t="shared" si="5"/>
        <v>11.539007380000003</v>
      </c>
      <c r="K83" s="17">
        <v>0</v>
      </c>
      <c r="L83" s="17">
        <v>1.35753028</v>
      </c>
      <c r="M83" s="17">
        <f t="shared" si="6"/>
        <v>1.35753028</v>
      </c>
      <c r="N83" s="17">
        <f t="shared" si="7"/>
        <v>0.6787651499999974</v>
      </c>
      <c r="O83" s="17">
        <f t="shared" si="8"/>
        <v>2.0362954299999974</v>
      </c>
      <c r="P83" s="22"/>
      <c r="Q83" s="5"/>
    </row>
    <row r="84" spans="1:17" ht="27" customHeight="1">
      <c r="A84" s="5"/>
      <c r="B84" s="5"/>
      <c r="C84" s="27">
        <v>72</v>
      </c>
      <c r="D84" s="14"/>
      <c r="E84" s="28" t="s">
        <v>72</v>
      </c>
      <c r="F84" s="15"/>
      <c r="G84" s="17">
        <v>30.908243369999997</v>
      </c>
      <c r="H84" s="17">
        <v>22.98362448</v>
      </c>
      <c r="I84" s="17">
        <v>3.16984756</v>
      </c>
      <c r="J84" s="17">
        <f t="shared" si="5"/>
        <v>26.15347204</v>
      </c>
      <c r="K84" s="17">
        <v>0</v>
      </c>
      <c r="L84" s="17">
        <v>3.16984756</v>
      </c>
      <c r="M84" s="17">
        <f t="shared" si="6"/>
        <v>3.16984756</v>
      </c>
      <c r="N84" s="17">
        <f t="shared" si="7"/>
        <v>1.584923769999997</v>
      </c>
      <c r="O84" s="17">
        <f t="shared" si="8"/>
        <v>4.754771329999997</v>
      </c>
      <c r="P84" s="22"/>
      <c r="Q84" s="5"/>
    </row>
    <row r="85" spans="1:17" ht="27" customHeight="1">
      <c r="A85" s="5"/>
      <c r="B85" s="5"/>
      <c r="C85" s="27">
        <v>73</v>
      </c>
      <c r="D85" s="14"/>
      <c r="E85" s="28" t="s">
        <v>73</v>
      </c>
      <c r="F85" s="15"/>
      <c r="G85" s="17">
        <v>42.34214688000001</v>
      </c>
      <c r="H85" s="17">
        <v>12.702644100000002</v>
      </c>
      <c r="I85" s="17">
        <v>4.2342147</v>
      </c>
      <c r="J85" s="17">
        <f t="shared" si="5"/>
        <v>16.936858800000003</v>
      </c>
      <c r="K85" s="17">
        <v>0</v>
      </c>
      <c r="L85" s="17">
        <v>4.2342147</v>
      </c>
      <c r="M85" s="17">
        <f t="shared" si="6"/>
        <v>4.2342147</v>
      </c>
      <c r="N85" s="17">
        <f t="shared" si="7"/>
        <v>21.171073380000006</v>
      </c>
      <c r="O85" s="17">
        <f t="shared" si="8"/>
        <v>25.405288080000005</v>
      </c>
      <c r="P85" s="22"/>
      <c r="Q85" s="5"/>
    </row>
    <row r="86" spans="1:17" ht="27" customHeight="1">
      <c r="A86" s="5"/>
      <c r="B86" s="5"/>
      <c r="C86" s="27">
        <v>74</v>
      </c>
      <c r="D86" s="14"/>
      <c r="E86" s="28" t="s">
        <v>74</v>
      </c>
      <c r="F86" s="15"/>
      <c r="G86" s="17">
        <v>6.34803401</v>
      </c>
      <c r="H86" s="17">
        <v>4.7610255</v>
      </c>
      <c r="I86" s="17">
        <v>0</v>
      </c>
      <c r="J86" s="17">
        <f t="shared" si="5"/>
        <v>4.7610255</v>
      </c>
      <c r="K86" s="17">
        <v>0</v>
      </c>
      <c r="L86" s="17">
        <v>0.6348034</v>
      </c>
      <c r="M86" s="17">
        <f t="shared" si="6"/>
        <v>0.6348034</v>
      </c>
      <c r="N86" s="17">
        <f t="shared" si="7"/>
        <v>0.9522051100000004</v>
      </c>
      <c r="O86" s="17">
        <f t="shared" si="8"/>
        <v>1.5870085100000004</v>
      </c>
      <c r="P86" s="22"/>
      <c r="Q86" s="5"/>
    </row>
    <row r="87" spans="1:17" ht="27.75" customHeight="1">
      <c r="A87" s="5"/>
      <c r="B87" s="5"/>
      <c r="C87" s="27">
        <v>75</v>
      </c>
      <c r="D87" s="14"/>
      <c r="E87" s="28" t="s">
        <v>215</v>
      </c>
      <c r="F87" s="15"/>
      <c r="G87" s="17">
        <v>11.555074389999998</v>
      </c>
      <c r="H87" s="17">
        <v>8.854909519999998</v>
      </c>
      <c r="I87" s="17">
        <v>0.18860372</v>
      </c>
      <c r="J87" s="17">
        <f t="shared" si="5"/>
        <v>9.043513239999998</v>
      </c>
      <c r="K87" s="17">
        <v>0</v>
      </c>
      <c r="L87" s="17">
        <v>1.1555074300000001</v>
      </c>
      <c r="M87" s="17">
        <f t="shared" si="6"/>
        <v>1.1555074300000001</v>
      </c>
      <c r="N87" s="17">
        <f t="shared" si="7"/>
        <v>1.3560537200000002</v>
      </c>
      <c r="O87" s="17">
        <f t="shared" si="8"/>
        <v>2.5115611500000004</v>
      </c>
      <c r="P87" s="22"/>
      <c r="Q87" s="5"/>
    </row>
    <row r="88" spans="1:17" ht="27" customHeight="1">
      <c r="A88" s="5"/>
      <c r="B88" s="5"/>
      <c r="C88" s="27">
        <v>76</v>
      </c>
      <c r="D88" s="14"/>
      <c r="E88" s="28" t="s">
        <v>75</v>
      </c>
      <c r="F88" s="15"/>
      <c r="G88" s="17">
        <v>18.76600004</v>
      </c>
      <c r="H88" s="17">
        <v>12.007891270000002</v>
      </c>
      <c r="I88" s="17">
        <v>1.9308882200000002</v>
      </c>
      <c r="J88" s="17">
        <f t="shared" si="5"/>
        <v>13.938779490000002</v>
      </c>
      <c r="K88" s="17">
        <v>0</v>
      </c>
      <c r="L88" s="17">
        <v>1.9308882200000002</v>
      </c>
      <c r="M88" s="17">
        <f t="shared" si="6"/>
        <v>1.9308882200000002</v>
      </c>
      <c r="N88" s="17">
        <f t="shared" si="7"/>
        <v>2.89633233</v>
      </c>
      <c r="O88" s="17">
        <f t="shared" si="8"/>
        <v>4.82722055</v>
      </c>
      <c r="P88" s="22"/>
      <c r="Q88" s="5"/>
    </row>
    <row r="89" spans="1:17" ht="27" customHeight="1">
      <c r="A89" s="5"/>
      <c r="B89" s="5"/>
      <c r="C89" s="27">
        <v>77</v>
      </c>
      <c r="D89" s="14"/>
      <c r="E89" s="28" t="s">
        <v>76</v>
      </c>
      <c r="F89" s="15"/>
      <c r="G89" s="17">
        <v>14.403624</v>
      </c>
      <c r="H89" s="17">
        <v>10.802718</v>
      </c>
      <c r="I89" s="17">
        <v>0</v>
      </c>
      <c r="J89" s="17">
        <f t="shared" si="5"/>
        <v>10.802718</v>
      </c>
      <c r="K89" s="17">
        <v>0</v>
      </c>
      <c r="L89" s="17">
        <v>1.4403624</v>
      </c>
      <c r="M89" s="17">
        <f t="shared" si="6"/>
        <v>1.4403624</v>
      </c>
      <c r="N89" s="17">
        <f t="shared" si="7"/>
        <v>2.1605436000000005</v>
      </c>
      <c r="O89" s="17">
        <f t="shared" si="8"/>
        <v>3.600906</v>
      </c>
      <c r="P89" s="22"/>
      <c r="Q89" s="5"/>
    </row>
    <row r="90" spans="1:17" ht="27" customHeight="1">
      <c r="A90" s="5"/>
      <c r="B90" s="5"/>
      <c r="C90" s="27">
        <v>78</v>
      </c>
      <c r="D90" s="14"/>
      <c r="E90" s="28" t="s">
        <v>77</v>
      </c>
      <c r="F90" s="15"/>
      <c r="G90" s="17">
        <v>0.246644</v>
      </c>
      <c r="H90" s="17">
        <v>0.20964739999999998</v>
      </c>
      <c r="I90" s="17"/>
      <c r="J90" s="17">
        <f t="shared" si="5"/>
        <v>0.20964739999999998</v>
      </c>
      <c r="K90" s="17">
        <v>0</v>
      </c>
      <c r="L90" s="17"/>
      <c r="M90" s="17"/>
      <c r="N90" s="17"/>
      <c r="O90" s="17">
        <f t="shared" si="8"/>
        <v>0</v>
      </c>
      <c r="P90" s="22"/>
      <c r="Q90" s="5"/>
    </row>
    <row r="91" spans="1:17" ht="27" customHeight="1">
      <c r="A91" s="5"/>
      <c r="B91" s="5"/>
      <c r="C91" s="27">
        <v>79</v>
      </c>
      <c r="D91" s="14"/>
      <c r="E91" s="28" t="s">
        <v>78</v>
      </c>
      <c r="F91" s="15"/>
      <c r="G91" s="17">
        <v>127.38759711</v>
      </c>
      <c r="H91" s="17">
        <v>63.69379849999999</v>
      </c>
      <c r="I91" s="17">
        <v>6.3693798500000005</v>
      </c>
      <c r="J91" s="17">
        <f t="shared" si="5"/>
        <v>70.06317834999999</v>
      </c>
      <c r="K91" s="17">
        <v>0</v>
      </c>
      <c r="L91" s="17">
        <v>12.738759720000001</v>
      </c>
      <c r="M91" s="17">
        <f t="shared" si="6"/>
        <v>12.738759720000001</v>
      </c>
      <c r="N91" s="17">
        <f t="shared" si="7"/>
        <v>44.58565904000001</v>
      </c>
      <c r="O91" s="17">
        <f t="shared" si="8"/>
        <v>57.324418760000015</v>
      </c>
      <c r="P91" s="22"/>
      <c r="Q91" s="5"/>
    </row>
    <row r="92" spans="1:17" ht="27.75" customHeight="1">
      <c r="A92" s="5"/>
      <c r="B92" s="5"/>
      <c r="C92" s="27">
        <v>80</v>
      </c>
      <c r="D92" s="14"/>
      <c r="E92" s="28" t="s">
        <v>232</v>
      </c>
      <c r="F92" s="15"/>
      <c r="G92" s="17">
        <v>29.490000059999996</v>
      </c>
      <c r="H92" s="17">
        <v>19.756961099999998</v>
      </c>
      <c r="I92" s="17">
        <v>3.0539128600000005</v>
      </c>
      <c r="J92" s="17">
        <f t="shared" si="5"/>
        <v>22.81087396</v>
      </c>
      <c r="K92" s="17">
        <v>0</v>
      </c>
      <c r="L92" s="17">
        <v>3.0539128600000005</v>
      </c>
      <c r="M92" s="17">
        <f t="shared" si="6"/>
        <v>3.0539128600000005</v>
      </c>
      <c r="N92" s="17">
        <f t="shared" si="7"/>
        <v>3.6252132399999972</v>
      </c>
      <c r="O92" s="17">
        <f t="shared" si="8"/>
        <v>6.679126099999998</v>
      </c>
      <c r="P92" s="22"/>
      <c r="Q92" s="5"/>
    </row>
    <row r="93" spans="1:17" ht="27" customHeight="1">
      <c r="A93" s="5"/>
      <c r="B93" s="5"/>
      <c r="C93" s="27">
        <v>82</v>
      </c>
      <c r="D93" s="14"/>
      <c r="E93" s="28" t="s">
        <v>79</v>
      </c>
      <c r="F93" s="15"/>
      <c r="G93" s="17">
        <v>0.5999979599999999</v>
      </c>
      <c r="H93" s="17">
        <v>0.44210376</v>
      </c>
      <c r="I93" s="17">
        <v>0.06315768</v>
      </c>
      <c r="J93" s="17">
        <f t="shared" si="5"/>
        <v>0.50526144</v>
      </c>
      <c r="K93" s="17">
        <v>0</v>
      </c>
      <c r="L93" s="17">
        <v>0.06315768</v>
      </c>
      <c r="M93" s="17">
        <f t="shared" si="6"/>
        <v>0.06315768</v>
      </c>
      <c r="N93" s="17">
        <f t="shared" si="7"/>
        <v>0.03157884</v>
      </c>
      <c r="O93" s="17">
        <f t="shared" si="8"/>
        <v>0.09473651999999999</v>
      </c>
      <c r="P93" s="22"/>
      <c r="Q93" s="5"/>
    </row>
    <row r="94" spans="1:17" ht="27" customHeight="1">
      <c r="A94" s="5"/>
      <c r="B94" s="5"/>
      <c r="C94" s="27">
        <v>83</v>
      </c>
      <c r="D94" s="14"/>
      <c r="E94" s="28" t="s">
        <v>80</v>
      </c>
      <c r="F94" s="15"/>
      <c r="G94" s="17">
        <v>0.91529396</v>
      </c>
      <c r="H94" s="17">
        <v>0.6864705</v>
      </c>
      <c r="I94" s="17">
        <v>0</v>
      </c>
      <c r="J94" s="17">
        <f t="shared" si="5"/>
        <v>0.6864705</v>
      </c>
      <c r="K94" s="17">
        <v>0</v>
      </c>
      <c r="L94" s="17">
        <v>0.0915294</v>
      </c>
      <c r="M94" s="17">
        <f t="shared" si="6"/>
        <v>0.0915294</v>
      </c>
      <c r="N94" s="17">
        <f t="shared" si="7"/>
        <v>0.13729406</v>
      </c>
      <c r="O94" s="17">
        <f t="shared" si="8"/>
        <v>0.22882345999999998</v>
      </c>
      <c r="P94" s="22"/>
      <c r="Q94" s="5"/>
    </row>
    <row r="95" spans="1:17" ht="27" customHeight="1">
      <c r="A95" s="5"/>
      <c r="B95" s="5"/>
      <c r="C95" s="27">
        <v>84</v>
      </c>
      <c r="D95" s="14"/>
      <c r="E95" s="28" t="s">
        <v>81</v>
      </c>
      <c r="F95" s="15"/>
      <c r="G95" s="17">
        <v>13.509</v>
      </c>
      <c r="H95" s="17">
        <v>8.532</v>
      </c>
      <c r="I95" s="17">
        <v>1.422</v>
      </c>
      <c r="J95" s="17">
        <f t="shared" si="5"/>
        <v>9.954</v>
      </c>
      <c r="K95" s="17">
        <v>0</v>
      </c>
      <c r="L95" s="17">
        <v>1.422</v>
      </c>
      <c r="M95" s="17">
        <f t="shared" si="6"/>
        <v>1.422</v>
      </c>
      <c r="N95" s="17">
        <f t="shared" si="7"/>
        <v>2.133</v>
      </c>
      <c r="O95" s="17">
        <f t="shared" si="8"/>
        <v>3.5549999999999997</v>
      </c>
      <c r="P95" s="22"/>
      <c r="Q95" s="5"/>
    </row>
    <row r="96" spans="1:17" ht="27" customHeight="1">
      <c r="A96" s="5"/>
      <c r="B96" s="5"/>
      <c r="C96" s="27">
        <v>87</v>
      </c>
      <c r="D96" s="14"/>
      <c r="E96" s="28" t="s">
        <v>233</v>
      </c>
      <c r="F96" s="15"/>
      <c r="G96" s="17">
        <v>49.20003047</v>
      </c>
      <c r="H96" s="17">
        <v>36.58796982</v>
      </c>
      <c r="I96" s="17">
        <v>5.0448242599999995</v>
      </c>
      <c r="J96" s="17">
        <f t="shared" si="5"/>
        <v>41.63279408</v>
      </c>
      <c r="K96" s="17">
        <v>0</v>
      </c>
      <c r="L96" s="17">
        <v>5.0448242599999995</v>
      </c>
      <c r="M96" s="17">
        <f t="shared" si="6"/>
        <v>5.0448242599999995</v>
      </c>
      <c r="N96" s="17">
        <f t="shared" si="7"/>
        <v>2.5224121300000055</v>
      </c>
      <c r="O96" s="17">
        <f t="shared" si="8"/>
        <v>7.567236390000005</v>
      </c>
      <c r="P96" s="22"/>
      <c r="Q96" s="5"/>
    </row>
    <row r="97" spans="1:17" ht="27" customHeight="1">
      <c r="A97" s="5"/>
      <c r="B97" s="5"/>
      <c r="C97" s="27">
        <v>90</v>
      </c>
      <c r="D97" s="14"/>
      <c r="E97" s="28" t="s">
        <v>82</v>
      </c>
      <c r="F97" s="15"/>
      <c r="G97" s="17">
        <v>13.44</v>
      </c>
      <c r="H97" s="17">
        <v>10.08</v>
      </c>
      <c r="I97" s="17">
        <v>1.344</v>
      </c>
      <c r="J97" s="17">
        <f t="shared" si="5"/>
        <v>11.424</v>
      </c>
      <c r="K97" s="17">
        <v>0</v>
      </c>
      <c r="L97" s="17">
        <v>1.344</v>
      </c>
      <c r="M97" s="17">
        <f t="shared" si="6"/>
        <v>1.344</v>
      </c>
      <c r="N97" s="17">
        <f t="shared" si="7"/>
        <v>0.6719999999999999</v>
      </c>
      <c r="O97" s="17">
        <f t="shared" si="8"/>
        <v>2.016</v>
      </c>
      <c r="P97" s="22"/>
      <c r="Q97" s="5"/>
    </row>
    <row r="98" spans="1:17" ht="27" customHeight="1">
      <c r="A98" s="5"/>
      <c r="B98" s="5"/>
      <c r="C98" s="27">
        <v>91</v>
      </c>
      <c r="D98" s="14"/>
      <c r="E98" s="28" t="s">
        <v>83</v>
      </c>
      <c r="F98" s="15"/>
      <c r="G98" s="17">
        <v>11.51553898</v>
      </c>
      <c r="H98" s="17">
        <v>7.48510035</v>
      </c>
      <c r="I98" s="17">
        <v>0.57577695</v>
      </c>
      <c r="J98" s="17">
        <f t="shared" si="5"/>
        <v>8.0608773</v>
      </c>
      <c r="K98" s="17">
        <v>0</v>
      </c>
      <c r="L98" s="17">
        <v>1.1515539</v>
      </c>
      <c r="M98" s="17">
        <f t="shared" si="6"/>
        <v>1.1515539</v>
      </c>
      <c r="N98" s="17">
        <f t="shared" si="7"/>
        <v>2.3031077800000013</v>
      </c>
      <c r="O98" s="17">
        <f t="shared" si="8"/>
        <v>3.454661680000001</v>
      </c>
      <c r="P98" s="22"/>
      <c r="Q98" s="5"/>
    </row>
    <row r="99" spans="1:17" ht="27" customHeight="1">
      <c r="A99" s="5"/>
      <c r="B99" s="5"/>
      <c r="C99" s="27">
        <v>92</v>
      </c>
      <c r="D99" s="14"/>
      <c r="E99" s="28" t="s">
        <v>84</v>
      </c>
      <c r="F99" s="15"/>
      <c r="G99" s="17">
        <v>32.35049152</v>
      </c>
      <c r="H99" s="17">
        <v>23.731375389999997</v>
      </c>
      <c r="I99" s="17">
        <v>3.32046066</v>
      </c>
      <c r="J99" s="17">
        <f t="shared" si="5"/>
        <v>27.05183605</v>
      </c>
      <c r="K99" s="17">
        <v>0</v>
      </c>
      <c r="L99" s="17">
        <v>3.32046066</v>
      </c>
      <c r="M99" s="17">
        <f t="shared" si="6"/>
        <v>3.32046066</v>
      </c>
      <c r="N99" s="17">
        <f t="shared" si="7"/>
        <v>1.9781948099999997</v>
      </c>
      <c r="O99" s="17">
        <f t="shared" si="8"/>
        <v>5.29865547</v>
      </c>
      <c r="P99" s="22"/>
      <c r="Q99" s="5"/>
    </row>
    <row r="100" spans="1:17" ht="27" customHeight="1">
      <c r="A100" s="5"/>
      <c r="B100" s="5"/>
      <c r="C100" s="27">
        <v>93</v>
      </c>
      <c r="D100" s="14"/>
      <c r="E100" s="28" t="s">
        <v>216</v>
      </c>
      <c r="F100" s="15"/>
      <c r="G100" s="17">
        <v>17.368876649999997</v>
      </c>
      <c r="H100" s="17">
        <v>12.823571919999997</v>
      </c>
      <c r="I100" s="17">
        <v>0.81234248</v>
      </c>
      <c r="J100" s="17">
        <f t="shared" si="5"/>
        <v>13.635914399999997</v>
      </c>
      <c r="K100" s="17">
        <v>0</v>
      </c>
      <c r="L100" s="17">
        <v>1.8181219199999998</v>
      </c>
      <c r="M100" s="17">
        <f t="shared" si="6"/>
        <v>1.8181219199999998</v>
      </c>
      <c r="N100" s="17">
        <f t="shared" si="7"/>
        <v>1.91484033</v>
      </c>
      <c r="O100" s="17">
        <f t="shared" si="8"/>
        <v>3.73296225</v>
      </c>
      <c r="P100" s="22"/>
      <c r="Q100" s="5"/>
    </row>
    <row r="101" spans="1:17" ht="27" customHeight="1">
      <c r="A101" s="5"/>
      <c r="B101" s="5"/>
      <c r="C101" s="27">
        <v>94</v>
      </c>
      <c r="D101" s="14"/>
      <c r="E101" s="28" t="s">
        <v>85</v>
      </c>
      <c r="F101" s="15"/>
      <c r="G101" s="17">
        <v>5.79</v>
      </c>
      <c r="H101" s="17">
        <v>4.3425</v>
      </c>
      <c r="I101" s="17">
        <v>0.579</v>
      </c>
      <c r="J101" s="17">
        <f t="shared" si="5"/>
        <v>4.9215</v>
      </c>
      <c r="K101" s="17">
        <v>0</v>
      </c>
      <c r="L101" s="17">
        <v>0.579</v>
      </c>
      <c r="M101" s="17">
        <f t="shared" si="6"/>
        <v>0.579</v>
      </c>
      <c r="N101" s="17">
        <f t="shared" si="7"/>
        <v>0.2895000000000001</v>
      </c>
      <c r="O101" s="17">
        <f t="shared" si="8"/>
        <v>0.8685</v>
      </c>
      <c r="P101" s="22"/>
      <c r="Q101" s="5"/>
    </row>
    <row r="102" spans="1:17" ht="25.5">
      <c r="A102" s="5"/>
      <c r="B102" s="5"/>
      <c r="C102" s="27">
        <v>95</v>
      </c>
      <c r="D102" s="14"/>
      <c r="E102" s="28" t="s">
        <v>86</v>
      </c>
      <c r="F102" s="15"/>
      <c r="G102" s="17">
        <v>7.7038897199999985</v>
      </c>
      <c r="H102" s="17">
        <v>5.676550319999999</v>
      </c>
      <c r="I102" s="17">
        <v>0.81093576</v>
      </c>
      <c r="J102" s="17">
        <f t="shared" si="5"/>
        <v>6.487486079999998</v>
      </c>
      <c r="K102" s="17">
        <v>0</v>
      </c>
      <c r="L102" s="17">
        <v>0.81093576</v>
      </c>
      <c r="M102" s="17">
        <f t="shared" si="6"/>
        <v>0.81093576</v>
      </c>
      <c r="N102" s="17">
        <f t="shared" si="7"/>
        <v>0.4054678800000002</v>
      </c>
      <c r="O102" s="17">
        <f t="shared" si="8"/>
        <v>1.2164036400000002</v>
      </c>
      <c r="P102" s="22"/>
      <c r="Q102" s="5"/>
    </row>
    <row r="103" spans="1:17" ht="25.5">
      <c r="A103" s="5"/>
      <c r="B103" s="5"/>
      <c r="C103" s="27">
        <v>98</v>
      </c>
      <c r="D103" s="14"/>
      <c r="E103" s="28" t="s">
        <v>87</v>
      </c>
      <c r="F103" s="15"/>
      <c r="G103" s="17">
        <v>3.4793840199999995</v>
      </c>
      <c r="H103" s="17">
        <v>2.6095379999999997</v>
      </c>
      <c r="I103" s="17">
        <v>0.34793840000000004</v>
      </c>
      <c r="J103" s="17">
        <f t="shared" si="5"/>
        <v>2.9574763999999996</v>
      </c>
      <c r="K103" s="17">
        <v>0</v>
      </c>
      <c r="L103" s="17">
        <v>0.34793840000000004</v>
      </c>
      <c r="M103" s="17">
        <f t="shared" si="6"/>
        <v>0.34793840000000004</v>
      </c>
      <c r="N103" s="17">
        <f t="shared" si="7"/>
        <v>0.17396921999999987</v>
      </c>
      <c r="O103" s="17">
        <f t="shared" si="8"/>
        <v>0.5219076199999999</v>
      </c>
      <c r="P103" s="22"/>
      <c r="Q103" s="5"/>
    </row>
    <row r="104" spans="1:17" ht="54" customHeight="1">
      <c r="A104" s="5"/>
      <c r="B104" s="5"/>
      <c r="C104" s="27">
        <v>99</v>
      </c>
      <c r="D104" s="14"/>
      <c r="E104" s="40" t="s">
        <v>240</v>
      </c>
      <c r="F104" s="15"/>
      <c r="G104" s="17">
        <v>44.81498319</v>
      </c>
      <c r="H104" s="17">
        <v>33.61123740000001</v>
      </c>
      <c r="I104" s="17">
        <v>2.24074916</v>
      </c>
      <c r="J104" s="17">
        <f t="shared" si="5"/>
        <v>35.85198656000001</v>
      </c>
      <c r="K104" s="17">
        <v>0</v>
      </c>
      <c r="L104" s="17">
        <v>4.48149832</v>
      </c>
      <c r="M104" s="17">
        <f t="shared" si="6"/>
        <v>4.48149832</v>
      </c>
      <c r="N104" s="17">
        <f t="shared" si="7"/>
        <v>4.481498309999992</v>
      </c>
      <c r="O104" s="17">
        <f t="shared" si="8"/>
        <v>8.962996629999992</v>
      </c>
      <c r="P104" s="22"/>
      <c r="Q104" s="5"/>
    </row>
    <row r="105" spans="1:17" ht="25.5">
      <c r="A105" s="5"/>
      <c r="B105" s="5"/>
      <c r="C105" s="27">
        <v>100</v>
      </c>
      <c r="D105" s="14"/>
      <c r="E105" s="28" t="s">
        <v>88</v>
      </c>
      <c r="F105" s="15"/>
      <c r="G105" s="17">
        <v>79.61909528</v>
      </c>
      <c r="H105" s="17">
        <v>44.73769959999999</v>
      </c>
      <c r="I105" s="17">
        <v>4.10886845</v>
      </c>
      <c r="J105" s="17">
        <f t="shared" si="5"/>
        <v>48.846568049999995</v>
      </c>
      <c r="K105" s="17">
        <v>0</v>
      </c>
      <c r="L105" s="17">
        <v>8.2177369</v>
      </c>
      <c r="M105" s="17">
        <f t="shared" si="6"/>
        <v>8.2177369</v>
      </c>
      <c r="N105" s="17">
        <f t="shared" si="7"/>
        <v>22.554790330000003</v>
      </c>
      <c r="O105" s="17">
        <f t="shared" si="8"/>
        <v>30.77252723</v>
      </c>
      <c r="P105" s="22"/>
      <c r="Q105" s="5"/>
    </row>
    <row r="106" spans="1:17" ht="25.5">
      <c r="A106" s="5"/>
      <c r="B106" s="5"/>
      <c r="C106" s="27">
        <v>101</v>
      </c>
      <c r="D106" s="14"/>
      <c r="E106" s="28" t="s">
        <v>89</v>
      </c>
      <c r="F106" s="15"/>
      <c r="G106" s="17">
        <v>27.883665200000003</v>
      </c>
      <c r="H106" s="17">
        <v>14.02281642</v>
      </c>
      <c r="I106" s="17">
        <v>2.83590106</v>
      </c>
      <c r="J106" s="17">
        <f t="shared" si="5"/>
        <v>16.85871748</v>
      </c>
      <c r="K106" s="17">
        <v>0</v>
      </c>
      <c r="L106" s="17">
        <v>2.83590106</v>
      </c>
      <c r="M106" s="17">
        <f t="shared" si="6"/>
        <v>2.83590106</v>
      </c>
      <c r="N106" s="17">
        <f t="shared" si="7"/>
        <v>8.189046660000004</v>
      </c>
      <c r="O106" s="17">
        <f t="shared" si="8"/>
        <v>11.024947720000004</v>
      </c>
      <c r="P106" s="22"/>
      <c r="Q106" s="5"/>
    </row>
    <row r="107" spans="1:17" ht="25.5">
      <c r="A107" s="5"/>
      <c r="B107" s="5"/>
      <c r="C107" s="27">
        <v>102</v>
      </c>
      <c r="D107" s="14"/>
      <c r="E107" s="28" t="s">
        <v>90</v>
      </c>
      <c r="F107" s="15"/>
      <c r="G107" s="17">
        <v>19.28947178</v>
      </c>
      <c r="H107" s="17">
        <v>12.31314748</v>
      </c>
      <c r="I107" s="17">
        <v>1.9481296799999996</v>
      </c>
      <c r="J107" s="17">
        <f t="shared" si="5"/>
        <v>14.261277159999999</v>
      </c>
      <c r="K107" s="17">
        <v>0</v>
      </c>
      <c r="L107" s="17">
        <v>1.9481296799999996</v>
      </c>
      <c r="M107" s="17">
        <f t="shared" si="6"/>
        <v>1.9481296799999996</v>
      </c>
      <c r="N107" s="17">
        <f t="shared" si="7"/>
        <v>3.080064940000001</v>
      </c>
      <c r="O107" s="17">
        <f t="shared" si="8"/>
        <v>5.028194620000001</v>
      </c>
      <c r="P107" s="22"/>
      <c r="Q107" s="5"/>
    </row>
    <row r="108" spans="1:17" ht="25.5">
      <c r="A108" s="5"/>
      <c r="B108" s="5"/>
      <c r="C108" s="27">
        <v>103</v>
      </c>
      <c r="D108" s="14"/>
      <c r="E108" s="28" t="s">
        <v>91</v>
      </c>
      <c r="F108" s="15"/>
      <c r="G108" s="17">
        <v>6.691151910000001</v>
      </c>
      <c r="H108" s="17">
        <v>4.930322460000001</v>
      </c>
      <c r="I108" s="17">
        <v>0.70433178</v>
      </c>
      <c r="J108" s="17">
        <f t="shared" si="5"/>
        <v>5.6346542400000015</v>
      </c>
      <c r="K108" s="17">
        <v>0</v>
      </c>
      <c r="L108" s="17">
        <v>0.7043317800000001</v>
      </c>
      <c r="M108" s="17">
        <f t="shared" si="6"/>
        <v>0.7043317800000001</v>
      </c>
      <c r="N108" s="17">
        <f t="shared" si="7"/>
        <v>0.35216588999999965</v>
      </c>
      <c r="O108" s="17">
        <f t="shared" si="8"/>
        <v>1.0564976699999997</v>
      </c>
      <c r="P108" s="22"/>
      <c r="Q108" s="5"/>
    </row>
    <row r="109" spans="1:17" ht="25.5">
      <c r="A109" s="5"/>
      <c r="B109" s="5"/>
      <c r="C109" s="27">
        <v>105</v>
      </c>
      <c r="D109" s="14"/>
      <c r="E109" s="28" t="s">
        <v>92</v>
      </c>
      <c r="F109" s="15"/>
      <c r="G109" s="17">
        <v>101.45959366</v>
      </c>
      <c r="H109" s="17">
        <v>74.75970054</v>
      </c>
      <c r="I109" s="17">
        <v>5.339978620000001</v>
      </c>
      <c r="J109" s="17">
        <f t="shared" si="5"/>
        <v>80.09967916</v>
      </c>
      <c r="K109" s="17">
        <v>0</v>
      </c>
      <c r="L109" s="17">
        <v>10.679957240000002</v>
      </c>
      <c r="M109" s="17">
        <f t="shared" si="6"/>
        <v>10.679957240000002</v>
      </c>
      <c r="N109" s="17">
        <f t="shared" si="7"/>
        <v>10.67995726</v>
      </c>
      <c r="O109" s="17">
        <f t="shared" si="8"/>
        <v>21.359914500000002</v>
      </c>
      <c r="P109" s="22"/>
      <c r="Q109" s="5"/>
    </row>
    <row r="110" spans="1:17" ht="25.5">
      <c r="A110" s="5"/>
      <c r="B110" s="5"/>
      <c r="C110" s="27">
        <v>106</v>
      </c>
      <c r="D110" s="14"/>
      <c r="E110" s="28" t="s">
        <v>93</v>
      </c>
      <c r="F110" s="15"/>
      <c r="G110" s="17">
        <v>74.49625998</v>
      </c>
      <c r="H110" s="17">
        <v>44.697756</v>
      </c>
      <c r="I110" s="17">
        <v>3.724813</v>
      </c>
      <c r="J110" s="17">
        <f t="shared" si="5"/>
        <v>48.422568999999996</v>
      </c>
      <c r="K110" s="17">
        <v>0</v>
      </c>
      <c r="L110" s="17">
        <v>7.449626</v>
      </c>
      <c r="M110" s="17">
        <f t="shared" si="6"/>
        <v>7.449626</v>
      </c>
      <c r="N110" s="17">
        <f t="shared" si="7"/>
        <v>18.624064980000007</v>
      </c>
      <c r="O110" s="17">
        <f t="shared" si="8"/>
        <v>26.07369098000001</v>
      </c>
      <c r="P110" s="22"/>
      <c r="Q110" s="5"/>
    </row>
    <row r="111" spans="1:17" ht="25.5">
      <c r="A111" s="5"/>
      <c r="B111" s="5"/>
      <c r="C111" s="27">
        <v>107</v>
      </c>
      <c r="D111" s="14"/>
      <c r="E111" s="28" t="s">
        <v>94</v>
      </c>
      <c r="F111" s="15"/>
      <c r="G111" s="17">
        <v>60.49072692</v>
      </c>
      <c r="H111" s="17">
        <v>36.966555340000006</v>
      </c>
      <c r="I111" s="17">
        <v>3.36059594</v>
      </c>
      <c r="J111" s="17">
        <f t="shared" si="5"/>
        <v>40.32715128000001</v>
      </c>
      <c r="K111" s="17">
        <v>0</v>
      </c>
      <c r="L111" s="17">
        <v>6.72119188</v>
      </c>
      <c r="M111" s="17">
        <f t="shared" si="6"/>
        <v>6.72119188</v>
      </c>
      <c r="N111" s="17">
        <f t="shared" si="7"/>
        <v>13.442383759999991</v>
      </c>
      <c r="O111" s="17">
        <f t="shared" si="8"/>
        <v>20.16357563999999</v>
      </c>
      <c r="P111" s="22"/>
      <c r="Q111" s="5"/>
    </row>
    <row r="112" spans="1:17" ht="25.5">
      <c r="A112" s="5"/>
      <c r="B112" s="5"/>
      <c r="C112" s="27">
        <v>108</v>
      </c>
      <c r="D112" s="14"/>
      <c r="E112" s="28" t="s">
        <v>95</v>
      </c>
      <c r="F112" s="15"/>
      <c r="G112" s="17">
        <v>34.26155716</v>
      </c>
      <c r="H112" s="17">
        <v>22.598578710000005</v>
      </c>
      <c r="I112" s="17">
        <v>3.4460688399999997</v>
      </c>
      <c r="J112" s="17">
        <f t="shared" si="5"/>
        <v>26.044647550000004</v>
      </c>
      <c r="K112" s="17">
        <v>0</v>
      </c>
      <c r="L112" s="17">
        <v>3.4460688399999997</v>
      </c>
      <c r="M112" s="17">
        <f t="shared" si="6"/>
        <v>3.4460688399999997</v>
      </c>
      <c r="N112" s="17">
        <f t="shared" si="7"/>
        <v>4.770840769999999</v>
      </c>
      <c r="O112" s="17">
        <f t="shared" si="8"/>
        <v>8.216909609999998</v>
      </c>
      <c r="P112" s="22"/>
      <c r="Q112" s="5"/>
    </row>
    <row r="113" spans="1:17" ht="25.5">
      <c r="A113" s="5"/>
      <c r="B113" s="5"/>
      <c r="C113" s="27">
        <v>110</v>
      </c>
      <c r="D113" s="14"/>
      <c r="E113" s="28" t="s">
        <v>96</v>
      </c>
      <c r="F113" s="15"/>
      <c r="G113" s="17">
        <v>5.25112255</v>
      </c>
      <c r="H113" s="17">
        <v>3.2627588899999997</v>
      </c>
      <c r="I113" s="17">
        <v>0.5681039</v>
      </c>
      <c r="J113" s="17">
        <f t="shared" si="5"/>
        <v>3.83086279</v>
      </c>
      <c r="K113" s="17">
        <v>0</v>
      </c>
      <c r="L113" s="17">
        <v>0.5681039</v>
      </c>
      <c r="M113" s="17">
        <f t="shared" si="6"/>
        <v>0.5681039</v>
      </c>
      <c r="N113" s="17">
        <f t="shared" si="7"/>
        <v>0.85215586</v>
      </c>
      <c r="O113" s="17">
        <f t="shared" si="8"/>
        <v>1.42025976</v>
      </c>
      <c r="P113" s="22"/>
      <c r="Q113" s="5"/>
    </row>
    <row r="114" spans="1:17" ht="25.5">
      <c r="A114" s="5"/>
      <c r="B114" s="5"/>
      <c r="C114" s="27">
        <v>111</v>
      </c>
      <c r="D114" s="14"/>
      <c r="E114" s="28" t="s">
        <v>97</v>
      </c>
      <c r="F114" s="15"/>
      <c r="G114" s="17">
        <v>31.473587010000006</v>
      </c>
      <c r="H114" s="17">
        <v>9.442076100000001</v>
      </c>
      <c r="I114" s="17">
        <v>1.5736793500000001</v>
      </c>
      <c r="J114" s="17">
        <f t="shared" si="5"/>
        <v>11.015755450000002</v>
      </c>
      <c r="K114" s="17">
        <v>0</v>
      </c>
      <c r="L114" s="17">
        <v>3.1473587000000003</v>
      </c>
      <c r="M114" s="17">
        <f t="shared" si="6"/>
        <v>3.1473587000000003</v>
      </c>
      <c r="N114" s="17">
        <f t="shared" si="7"/>
        <v>17.31047286</v>
      </c>
      <c r="O114" s="17">
        <f t="shared" si="8"/>
        <v>20.457831560000002</v>
      </c>
      <c r="P114" s="22"/>
      <c r="Q114" s="5"/>
    </row>
    <row r="115" spans="1:17" ht="27" customHeight="1">
      <c r="A115" s="5"/>
      <c r="B115" s="5"/>
      <c r="C115" s="27">
        <v>112</v>
      </c>
      <c r="D115" s="14"/>
      <c r="E115" s="28" t="s">
        <v>217</v>
      </c>
      <c r="F115" s="15"/>
      <c r="G115" s="17">
        <v>13.689764869999998</v>
      </c>
      <c r="H115" s="17">
        <v>10.146297389999999</v>
      </c>
      <c r="I115" s="17">
        <v>0.48410526</v>
      </c>
      <c r="J115" s="17">
        <f t="shared" si="5"/>
        <v>10.630402649999999</v>
      </c>
      <c r="K115" s="17">
        <v>0</v>
      </c>
      <c r="L115" s="17">
        <v>1.41738702</v>
      </c>
      <c r="M115" s="17">
        <f t="shared" si="6"/>
        <v>1.41738702</v>
      </c>
      <c r="N115" s="17">
        <f t="shared" si="7"/>
        <v>1.6419751999999987</v>
      </c>
      <c r="O115" s="17">
        <f t="shared" si="8"/>
        <v>3.059362219999999</v>
      </c>
      <c r="P115" s="22"/>
      <c r="Q115" s="5"/>
    </row>
    <row r="116" spans="1:17" ht="25.5">
      <c r="A116" s="5"/>
      <c r="B116" s="5"/>
      <c r="C116" s="27">
        <v>113</v>
      </c>
      <c r="D116" s="14"/>
      <c r="E116" s="28" t="s">
        <v>98</v>
      </c>
      <c r="F116" s="15"/>
      <c r="G116" s="17">
        <v>35.84881814999999</v>
      </c>
      <c r="H116" s="17">
        <v>21.616836999999997</v>
      </c>
      <c r="I116" s="17">
        <v>3.930334</v>
      </c>
      <c r="J116" s="17">
        <f t="shared" si="5"/>
        <v>25.547171</v>
      </c>
      <c r="K116" s="17">
        <v>0</v>
      </c>
      <c r="L116" s="17">
        <v>3.930334</v>
      </c>
      <c r="M116" s="17">
        <f t="shared" si="6"/>
        <v>3.930334</v>
      </c>
      <c r="N116" s="17">
        <f t="shared" si="7"/>
        <v>6.3713131499999935</v>
      </c>
      <c r="O116" s="17">
        <f t="shared" si="8"/>
        <v>10.301647149999994</v>
      </c>
      <c r="P116" s="22"/>
      <c r="Q116" s="5"/>
    </row>
    <row r="117" spans="1:17" ht="25.5">
      <c r="A117" s="5"/>
      <c r="B117" s="5"/>
      <c r="C117" s="27">
        <v>114</v>
      </c>
      <c r="D117" s="14"/>
      <c r="E117" s="28" t="s">
        <v>99</v>
      </c>
      <c r="F117" s="15"/>
      <c r="G117" s="17">
        <v>30.54999998</v>
      </c>
      <c r="H117" s="17">
        <v>19.8575</v>
      </c>
      <c r="I117" s="17">
        <v>1.5275</v>
      </c>
      <c r="J117" s="17">
        <f t="shared" si="5"/>
        <v>21.385</v>
      </c>
      <c r="K117" s="17">
        <v>0</v>
      </c>
      <c r="L117" s="17">
        <v>3.055</v>
      </c>
      <c r="M117" s="17">
        <f t="shared" si="6"/>
        <v>3.055</v>
      </c>
      <c r="N117" s="17">
        <f t="shared" si="7"/>
        <v>6.109999979999998</v>
      </c>
      <c r="O117" s="17">
        <f t="shared" si="8"/>
        <v>9.164999979999997</v>
      </c>
      <c r="P117" s="22"/>
      <c r="Q117" s="5"/>
    </row>
    <row r="118" spans="1:17" ht="54" customHeight="1">
      <c r="A118" s="5"/>
      <c r="B118" s="5"/>
      <c r="C118" s="27">
        <v>117</v>
      </c>
      <c r="D118" s="14"/>
      <c r="E118" s="40" t="s">
        <v>100</v>
      </c>
      <c r="F118" s="15"/>
      <c r="G118" s="17">
        <v>44.20000004</v>
      </c>
      <c r="H118" s="17">
        <v>24.6589474</v>
      </c>
      <c r="I118" s="17">
        <v>4.4781579</v>
      </c>
      <c r="J118" s="17">
        <f t="shared" si="5"/>
        <v>29.137105299999998</v>
      </c>
      <c r="K118" s="17">
        <v>0</v>
      </c>
      <c r="L118" s="17">
        <v>4.4781579</v>
      </c>
      <c r="M118" s="17">
        <f t="shared" si="6"/>
        <v>4.4781579</v>
      </c>
      <c r="N118" s="17">
        <f t="shared" si="7"/>
        <v>10.584736840000001</v>
      </c>
      <c r="O118" s="17">
        <f t="shared" si="8"/>
        <v>15.06289474</v>
      </c>
      <c r="P118" s="22"/>
      <c r="Q118" s="5"/>
    </row>
    <row r="119" spans="1:17" ht="54" customHeight="1">
      <c r="A119" s="5"/>
      <c r="B119" s="5"/>
      <c r="C119" s="27">
        <v>118</v>
      </c>
      <c r="D119" s="14"/>
      <c r="E119" s="40" t="s">
        <v>220</v>
      </c>
      <c r="F119" s="15"/>
      <c r="G119" s="17">
        <v>20.6239345</v>
      </c>
      <c r="H119" s="17">
        <v>11.965425889999999</v>
      </c>
      <c r="I119" s="17">
        <v>2.17553198</v>
      </c>
      <c r="J119" s="17">
        <f t="shared" si="5"/>
        <v>14.14095787</v>
      </c>
      <c r="K119" s="17">
        <v>0</v>
      </c>
      <c r="L119" s="17">
        <v>2.17553198</v>
      </c>
      <c r="M119" s="17">
        <f t="shared" si="6"/>
        <v>2.17553198</v>
      </c>
      <c r="N119" s="17">
        <f t="shared" si="7"/>
        <v>4.307444650000001</v>
      </c>
      <c r="O119" s="17">
        <f t="shared" si="8"/>
        <v>6.482976630000001</v>
      </c>
      <c r="P119" s="22"/>
      <c r="Q119" s="5"/>
    </row>
    <row r="120" spans="1:17" ht="25.5">
      <c r="A120" s="5"/>
      <c r="B120" s="5"/>
      <c r="C120" s="27">
        <v>122</v>
      </c>
      <c r="D120" s="14"/>
      <c r="E120" s="28" t="s">
        <v>101</v>
      </c>
      <c r="F120" s="15"/>
      <c r="G120" s="17">
        <v>10.804670400000001</v>
      </c>
      <c r="H120" s="17">
        <v>7.02303576</v>
      </c>
      <c r="I120" s="17">
        <v>1.08046704</v>
      </c>
      <c r="J120" s="17">
        <f t="shared" si="5"/>
        <v>8.1035028</v>
      </c>
      <c r="K120" s="17">
        <v>0</v>
      </c>
      <c r="L120" s="17">
        <v>1.08046704</v>
      </c>
      <c r="M120" s="17">
        <f t="shared" si="6"/>
        <v>1.08046704</v>
      </c>
      <c r="N120" s="17">
        <f t="shared" si="7"/>
        <v>1.6207005600000015</v>
      </c>
      <c r="O120" s="17">
        <f t="shared" si="8"/>
        <v>2.7011676000000016</v>
      </c>
      <c r="P120" s="22"/>
      <c r="Q120" s="5"/>
    </row>
    <row r="121" spans="1:17" ht="25.5">
      <c r="A121" s="5"/>
      <c r="B121" s="5"/>
      <c r="C121" s="27">
        <v>123</v>
      </c>
      <c r="D121" s="14"/>
      <c r="E121" s="28" t="s">
        <v>102</v>
      </c>
      <c r="F121" s="15"/>
      <c r="G121" s="17">
        <v>5.29817834</v>
      </c>
      <c r="H121" s="17">
        <v>3.34687787</v>
      </c>
      <c r="I121" s="17">
        <v>0.55751482</v>
      </c>
      <c r="J121" s="17">
        <f t="shared" si="5"/>
        <v>3.90439269</v>
      </c>
      <c r="K121" s="17">
        <v>0</v>
      </c>
      <c r="L121" s="17">
        <v>0.55751482</v>
      </c>
      <c r="M121" s="17">
        <f t="shared" si="6"/>
        <v>0.55751482</v>
      </c>
      <c r="N121" s="17">
        <f t="shared" si="7"/>
        <v>0.8362708299999999</v>
      </c>
      <c r="O121" s="17">
        <f t="shared" si="8"/>
        <v>1.3937856499999999</v>
      </c>
      <c r="P121" s="22"/>
      <c r="Q121" s="5"/>
    </row>
    <row r="122" spans="1:17" ht="25.5">
      <c r="A122" s="5"/>
      <c r="B122" s="5"/>
      <c r="C122" s="27">
        <v>124</v>
      </c>
      <c r="D122" s="14"/>
      <c r="E122" s="28" t="s">
        <v>103</v>
      </c>
      <c r="F122" s="15"/>
      <c r="G122" s="17">
        <v>53.80265534</v>
      </c>
      <c r="H122" s="17">
        <v>26.653461639999996</v>
      </c>
      <c r="I122" s="17">
        <v>5.44622928</v>
      </c>
      <c r="J122" s="17">
        <f t="shared" si="5"/>
        <v>32.09969091999999</v>
      </c>
      <c r="K122" s="17">
        <v>0</v>
      </c>
      <c r="L122" s="17">
        <v>5.44622928</v>
      </c>
      <c r="M122" s="17">
        <f t="shared" si="6"/>
        <v>5.44622928</v>
      </c>
      <c r="N122" s="17">
        <f t="shared" si="7"/>
        <v>16.256735140000007</v>
      </c>
      <c r="O122" s="17">
        <f t="shared" si="8"/>
        <v>21.702964420000008</v>
      </c>
      <c r="P122" s="22"/>
      <c r="Q122" s="5"/>
    </row>
    <row r="123" spans="1:17" ht="25.5">
      <c r="A123" s="5"/>
      <c r="B123" s="5"/>
      <c r="C123" s="27">
        <v>126</v>
      </c>
      <c r="D123" s="14"/>
      <c r="E123" s="28" t="s">
        <v>104</v>
      </c>
      <c r="F123" s="15"/>
      <c r="G123" s="17">
        <v>84.48465150999999</v>
      </c>
      <c r="H123" s="17">
        <v>52.231860479999995</v>
      </c>
      <c r="I123" s="17">
        <v>4.33931001</v>
      </c>
      <c r="J123" s="17">
        <f t="shared" si="5"/>
        <v>56.57117048999999</v>
      </c>
      <c r="K123" s="17">
        <v>0</v>
      </c>
      <c r="L123" s="17">
        <v>8.67862</v>
      </c>
      <c r="M123" s="17">
        <f t="shared" si="6"/>
        <v>8.67862</v>
      </c>
      <c r="N123" s="17">
        <f t="shared" si="7"/>
        <v>19.234861019999997</v>
      </c>
      <c r="O123" s="17">
        <f t="shared" si="8"/>
        <v>27.91348102</v>
      </c>
      <c r="P123" s="22"/>
      <c r="Q123" s="5"/>
    </row>
    <row r="124" spans="1:17" ht="25.5">
      <c r="A124" s="5"/>
      <c r="B124" s="5"/>
      <c r="C124" s="27">
        <v>127</v>
      </c>
      <c r="D124" s="14"/>
      <c r="E124" s="28" t="s">
        <v>105</v>
      </c>
      <c r="F124" s="15"/>
      <c r="G124" s="17">
        <v>71.25607287000001</v>
      </c>
      <c r="H124" s="17">
        <v>39.19084017</v>
      </c>
      <c r="I124" s="17">
        <v>3.56280366</v>
      </c>
      <c r="J124" s="17">
        <f t="shared" si="5"/>
        <v>42.75364383</v>
      </c>
      <c r="K124" s="17">
        <v>0</v>
      </c>
      <c r="L124" s="17">
        <v>7.125607359999999</v>
      </c>
      <c r="M124" s="17">
        <f t="shared" si="6"/>
        <v>7.125607359999999</v>
      </c>
      <c r="N124" s="17">
        <f t="shared" si="7"/>
        <v>21.37682168000001</v>
      </c>
      <c r="O124" s="17">
        <f t="shared" si="8"/>
        <v>28.50242904000001</v>
      </c>
      <c r="P124" s="22"/>
      <c r="Q124" s="5"/>
    </row>
    <row r="125" spans="1:17" ht="25.5">
      <c r="A125" s="5"/>
      <c r="B125" s="5"/>
      <c r="C125" s="27">
        <v>130</v>
      </c>
      <c r="D125" s="14"/>
      <c r="E125" s="28" t="s">
        <v>106</v>
      </c>
      <c r="F125" s="15"/>
      <c r="G125" s="17">
        <v>91.74411973999999</v>
      </c>
      <c r="H125" s="17">
        <v>48.62987706999999</v>
      </c>
      <c r="I125" s="17">
        <v>3.211730889999999</v>
      </c>
      <c r="J125" s="17">
        <f t="shared" si="5"/>
        <v>51.84160795999999</v>
      </c>
      <c r="K125" s="17">
        <v>0</v>
      </c>
      <c r="L125" s="17">
        <v>9.174411979999999</v>
      </c>
      <c r="M125" s="17">
        <f t="shared" si="6"/>
        <v>9.174411979999999</v>
      </c>
      <c r="N125" s="17">
        <f t="shared" si="7"/>
        <v>30.7280998</v>
      </c>
      <c r="O125" s="17">
        <f t="shared" si="8"/>
        <v>39.90251178</v>
      </c>
      <c r="P125" s="22"/>
      <c r="Q125" s="5"/>
    </row>
    <row r="126" spans="1:17" ht="25.5">
      <c r="A126" s="5"/>
      <c r="B126" s="5"/>
      <c r="C126" s="27">
        <v>132</v>
      </c>
      <c r="D126" s="14"/>
      <c r="E126" s="28" t="s">
        <v>107</v>
      </c>
      <c r="F126" s="15"/>
      <c r="G126" s="17">
        <v>109.16799988999999</v>
      </c>
      <c r="H126" s="17">
        <v>40.02826663</v>
      </c>
      <c r="I126" s="17">
        <v>3.63893333</v>
      </c>
      <c r="J126" s="17">
        <f t="shared" si="5"/>
        <v>43.66719996</v>
      </c>
      <c r="K126" s="17">
        <v>0</v>
      </c>
      <c r="L126" s="17">
        <v>7.27786666</v>
      </c>
      <c r="M126" s="17">
        <f t="shared" si="6"/>
        <v>7.27786666</v>
      </c>
      <c r="N126" s="17">
        <f t="shared" si="7"/>
        <v>58.22293327</v>
      </c>
      <c r="O126" s="17">
        <f t="shared" si="8"/>
        <v>65.50079993</v>
      </c>
      <c r="P126" s="22"/>
      <c r="Q126" s="5"/>
    </row>
    <row r="127" spans="1:17" ht="54" customHeight="1">
      <c r="A127" s="5"/>
      <c r="B127" s="5"/>
      <c r="C127" s="27">
        <v>136</v>
      </c>
      <c r="D127" s="14"/>
      <c r="E127" s="40" t="s">
        <v>108</v>
      </c>
      <c r="F127" s="15"/>
      <c r="G127" s="17">
        <v>6.80171221</v>
      </c>
      <c r="H127" s="17">
        <v>4.08102732</v>
      </c>
      <c r="I127" s="17">
        <v>0.6801712200000001</v>
      </c>
      <c r="J127" s="17">
        <f t="shared" si="5"/>
        <v>4.76119854</v>
      </c>
      <c r="K127" s="17">
        <v>0</v>
      </c>
      <c r="L127" s="17">
        <v>0.6801712200000001</v>
      </c>
      <c r="M127" s="17">
        <f t="shared" si="6"/>
        <v>0.6801712200000001</v>
      </c>
      <c r="N127" s="17">
        <f t="shared" si="7"/>
        <v>1.36034245</v>
      </c>
      <c r="O127" s="17">
        <f t="shared" si="8"/>
        <v>2.04051367</v>
      </c>
      <c r="P127" s="22"/>
      <c r="Q127" s="5"/>
    </row>
    <row r="128" spans="1:17" ht="25.5">
      <c r="A128" s="5"/>
      <c r="B128" s="5"/>
      <c r="C128" s="27">
        <v>138</v>
      </c>
      <c r="D128" s="14"/>
      <c r="E128" s="28" t="s">
        <v>109</v>
      </c>
      <c r="F128" s="15"/>
      <c r="G128" s="17">
        <v>8.957649870000001</v>
      </c>
      <c r="H128" s="17">
        <v>4.926707390000001</v>
      </c>
      <c r="I128" s="17">
        <v>0.8957649799999999</v>
      </c>
      <c r="J128" s="17">
        <f t="shared" si="5"/>
        <v>5.822472370000001</v>
      </c>
      <c r="K128" s="17">
        <v>0</v>
      </c>
      <c r="L128" s="17">
        <v>0.8957649799999999</v>
      </c>
      <c r="M128" s="17">
        <f t="shared" si="6"/>
        <v>0.8957649799999999</v>
      </c>
      <c r="N128" s="17">
        <f t="shared" si="7"/>
        <v>2.23941252</v>
      </c>
      <c r="O128" s="17">
        <f t="shared" si="8"/>
        <v>3.1351775</v>
      </c>
      <c r="P128" s="22"/>
      <c r="Q128" s="5"/>
    </row>
    <row r="129" spans="1:17" ht="25.5">
      <c r="A129" s="5"/>
      <c r="B129" s="5"/>
      <c r="C129" s="27">
        <v>141</v>
      </c>
      <c r="D129" s="14"/>
      <c r="E129" s="28" t="s">
        <v>110</v>
      </c>
      <c r="F129" s="15"/>
      <c r="G129" s="17">
        <v>11.6245804</v>
      </c>
      <c r="H129" s="17">
        <v>5.231061179999999</v>
      </c>
      <c r="I129" s="17">
        <v>1.16245804</v>
      </c>
      <c r="J129" s="17">
        <f t="shared" si="5"/>
        <v>6.393519219999999</v>
      </c>
      <c r="K129" s="17">
        <v>0</v>
      </c>
      <c r="L129" s="17">
        <v>1.16245804</v>
      </c>
      <c r="M129" s="17">
        <f t="shared" si="6"/>
        <v>1.16245804</v>
      </c>
      <c r="N129" s="17">
        <f t="shared" si="7"/>
        <v>4.0686031400000005</v>
      </c>
      <c r="O129" s="17">
        <f t="shared" si="8"/>
        <v>5.23106118</v>
      </c>
      <c r="P129" s="22"/>
      <c r="Q129" s="5"/>
    </row>
    <row r="130" spans="1:17" ht="25.5">
      <c r="A130" s="5"/>
      <c r="B130" s="5"/>
      <c r="C130" s="27">
        <v>143</v>
      </c>
      <c r="D130" s="14"/>
      <c r="E130" s="28" t="s">
        <v>111</v>
      </c>
      <c r="F130" s="15"/>
      <c r="G130" s="17">
        <v>80.53817847</v>
      </c>
      <c r="H130" s="17">
        <v>42.78001605</v>
      </c>
      <c r="I130" s="17">
        <v>4.03285406</v>
      </c>
      <c r="J130" s="17">
        <f t="shared" si="5"/>
        <v>46.81287011</v>
      </c>
      <c r="K130" s="17">
        <v>0</v>
      </c>
      <c r="L130" s="17">
        <v>8.0657081</v>
      </c>
      <c r="M130" s="17">
        <f t="shared" si="6"/>
        <v>8.0657081</v>
      </c>
      <c r="N130" s="17">
        <f t="shared" si="7"/>
        <v>25.659600260000005</v>
      </c>
      <c r="O130" s="17">
        <f t="shared" si="8"/>
        <v>33.72530836000001</v>
      </c>
      <c r="P130" s="22"/>
      <c r="Q130" s="5"/>
    </row>
    <row r="131" spans="1:17" ht="25.5">
      <c r="A131" s="5"/>
      <c r="B131" s="5"/>
      <c r="C131" s="27">
        <v>144</v>
      </c>
      <c r="D131" s="14"/>
      <c r="E131" s="28" t="s">
        <v>112</v>
      </c>
      <c r="F131" s="15"/>
      <c r="G131" s="17">
        <v>55.30788533</v>
      </c>
      <c r="H131" s="17">
        <v>34.54535044</v>
      </c>
      <c r="I131" s="17">
        <v>2.89057756</v>
      </c>
      <c r="J131" s="17">
        <f t="shared" si="5"/>
        <v>37.435928</v>
      </c>
      <c r="K131" s="17">
        <v>0</v>
      </c>
      <c r="L131" s="17">
        <v>5.78115512</v>
      </c>
      <c r="M131" s="17">
        <f t="shared" si="6"/>
        <v>5.78115512</v>
      </c>
      <c r="N131" s="17">
        <f t="shared" si="7"/>
        <v>12.09080221</v>
      </c>
      <c r="O131" s="17">
        <f t="shared" si="8"/>
        <v>17.87195733</v>
      </c>
      <c r="P131" s="22"/>
      <c r="Q131" s="5"/>
    </row>
    <row r="132" spans="1:17" ht="25.5">
      <c r="A132" s="5"/>
      <c r="B132" s="5"/>
      <c r="C132" s="27">
        <v>147</v>
      </c>
      <c r="D132" s="14"/>
      <c r="E132" s="28" t="s">
        <v>113</v>
      </c>
      <c r="F132" s="15"/>
      <c r="G132" s="17">
        <v>174.3</v>
      </c>
      <c r="H132" s="17">
        <v>61.005</v>
      </c>
      <c r="I132" s="17">
        <v>17.43</v>
      </c>
      <c r="J132" s="17">
        <f t="shared" si="5"/>
        <v>78.435</v>
      </c>
      <c r="K132" s="17">
        <v>0</v>
      </c>
      <c r="L132" s="17">
        <v>17.43</v>
      </c>
      <c r="M132" s="17">
        <f t="shared" si="6"/>
        <v>17.43</v>
      </c>
      <c r="N132" s="17">
        <f t="shared" si="7"/>
        <v>78.435</v>
      </c>
      <c r="O132" s="17">
        <f t="shared" si="8"/>
        <v>95.86500000000001</v>
      </c>
      <c r="P132" s="22"/>
      <c r="Q132" s="5"/>
    </row>
    <row r="133" spans="1:17" ht="25.5">
      <c r="A133" s="5"/>
      <c r="B133" s="5"/>
      <c r="C133" s="27">
        <v>148</v>
      </c>
      <c r="D133" s="14"/>
      <c r="E133" s="28" t="s">
        <v>221</v>
      </c>
      <c r="F133" s="15"/>
      <c r="G133" s="17">
        <v>27.623241580000006</v>
      </c>
      <c r="H133" s="17">
        <v>16.043113900000005</v>
      </c>
      <c r="I133" s="17">
        <v>2.9617352</v>
      </c>
      <c r="J133" s="17">
        <f t="shared" si="5"/>
        <v>19.004849100000005</v>
      </c>
      <c r="K133" s="17">
        <v>0</v>
      </c>
      <c r="L133" s="17">
        <v>2.9617352</v>
      </c>
      <c r="M133" s="17">
        <f t="shared" si="6"/>
        <v>2.9617352</v>
      </c>
      <c r="N133" s="17">
        <f t="shared" si="7"/>
        <v>5.656657280000001</v>
      </c>
      <c r="O133" s="17">
        <f t="shared" si="8"/>
        <v>8.61839248</v>
      </c>
      <c r="P133" s="22"/>
      <c r="Q133" s="5"/>
    </row>
    <row r="134" spans="1:17" ht="25.5">
      <c r="A134" s="5"/>
      <c r="B134" s="5"/>
      <c r="C134" s="27">
        <v>149</v>
      </c>
      <c r="D134" s="14"/>
      <c r="E134" s="28" t="s">
        <v>222</v>
      </c>
      <c r="F134" s="15"/>
      <c r="G134" s="17">
        <v>44.77226820999999</v>
      </c>
      <c r="H134" s="17">
        <v>25.920786869999997</v>
      </c>
      <c r="I134" s="17">
        <v>2.35643517</v>
      </c>
      <c r="J134" s="17">
        <f t="shared" si="5"/>
        <v>28.277222039999998</v>
      </c>
      <c r="K134" s="17">
        <v>0</v>
      </c>
      <c r="L134" s="17">
        <v>4.71287034</v>
      </c>
      <c r="M134" s="17">
        <f t="shared" si="6"/>
        <v>4.71287034</v>
      </c>
      <c r="N134" s="17">
        <f t="shared" si="7"/>
        <v>11.782175829999995</v>
      </c>
      <c r="O134" s="17">
        <f t="shared" si="8"/>
        <v>16.495046169999995</v>
      </c>
      <c r="P134" s="22"/>
      <c r="Q134" s="5"/>
    </row>
    <row r="135" spans="1:17" ht="25.5">
      <c r="A135" s="5"/>
      <c r="B135" s="5"/>
      <c r="C135" s="27">
        <v>150</v>
      </c>
      <c r="D135" s="14"/>
      <c r="E135" s="28" t="s">
        <v>223</v>
      </c>
      <c r="F135" s="15"/>
      <c r="G135" s="17">
        <v>47.40733770999999</v>
      </c>
      <c r="H135" s="17">
        <v>25.5049354</v>
      </c>
      <c r="I135" s="17">
        <v>2.3703668799999997</v>
      </c>
      <c r="J135" s="17">
        <f t="shared" si="5"/>
        <v>27.87530228</v>
      </c>
      <c r="K135" s="17">
        <v>0</v>
      </c>
      <c r="L135" s="17">
        <v>4.7407337599999995</v>
      </c>
      <c r="M135" s="17">
        <f t="shared" si="6"/>
        <v>4.7407337599999995</v>
      </c>
      <c r="N135" s="17">
        <f t="shared" si="7"/>
        <v>14.791301669999994</v>
      </c>
      <c r="O135" s="17">
        <f t="shared" si="8"/>
        <v>19.532035429999993</v>
      </c>
      <c r="P135" s="22"/>
      <c r="Q135" s="5"/>
    </row>
    <row r="136" spans="1:17" ht="25.5">
      <c r="A136" s="5"/>
      <c r="B136" s="5"/>
      <c r="C136" s="27">
        <v>152</v>
      </c>
      <c r="D136" s="14"/>
      <c r="E136" s="28" t="s">
        <v>114</v>
      </c>
      <c r="F136" s="15"/>
      <c r="G136" s="17">
        <v>60.69095021000001</v>
      </c>
      <c r="H136" s="17">
        <v>19.41854199000001</v>
      </c>
      <c r="I136" s="17">
        <v>2.94518843</v>
      </c>
      <c r="J136" s="17">
        <f t="shared" si="5"/>
        <v>22.36373042000001</v>
      </c>
      <c r="K136" s="17">
        <v>0</v>
      </c>
      <c r="L136" s="17">
        <v>5.890376860000001</v>
      </c>
      <c r="M136" s="17">
        <f t="shared" si="6"/>
        <v>5.890376860000001</v>
      </c>
      <c r="N136" s="17">
        <f t="shared" si="7"/>
        <v>32.43684293</v>
      </c>
      <c r="O136" s="17">
        <f t="shared" si="8"/>
        <v>38.32721979</v>
      </c>
      <c r="P136" s="22"/>
      <c r="Q136" s="5"/>
    </row>
    <row r="137" spans="1:17" ht="25.5">
      <c r="A137" s="5"/>
      <c r="B137" s="5"/>
      <c r="C137" s="27">
        <v>156</v>
      </c>
      <c r="D137" s="14"/>
      <c r="E137" s="28" t="s">
        <v>115</v>
      </c>
      <c r="F137" s="15"/>
      <c r="G137" s="17">
        <v>16.89902653</v>
      </c>
      <c r="H137" s="17">
        <v>5.0860468800000005</v>
      </c>
      <c r="I137" s="17">
        <v>1.7425971800000002</v>
      </c>
      <c r="J137" s="17">
        <f t="shared" si="5"/>
        <v>6.82864406</v>
      </c>
      <c r="K137" s="17">
        <v>0</v>
      </c>
      <c r="L137" s="17">
        <v>1.7425971800000002</v>
      </c>
      <c r="M137" s="17">
        <f t="shared" si="6"/>
        <v>1.7425971800000002</v>
      </c>
      <c r="N137" s="17">
        <f t="shared" si="7"/>
        <v>8.32778529</v>
      </c>
      <c r="O137" s="17">
        <f t="shared" si="8"/>
        <v>10.07038247</v>
      </c>
      <c r="P137" s="22"/>
      <c r="Q137" s="5"/>
    </row>
    <row r="138" spans="1:17" ht="25.5">
      <c r="A138" s="5"/>
      <c r="B138" s="5"/>
      <c r="C138" s="27">
        <v>157</v>
      </c>
      <c r="D138" s="14"/>
      <c r="E138" s="28" t="s">
        <v>185</v>
      </c>
      <c r="F138" s="15"/>
      <c r="G138" s="17">
        <v>152.16432939</v>
      </c>
      <c r="H138" s="17">
        <v>45.649298820000006</v>
      </c>
      <c r="I138" s="17">
        <v>6.49280627</v>
      </c>
      <c r="J138" s="17">
        <f t="shared" si="5"/>
        <v>52.14210509000001</v>
      </c>
      <c r="K138" s="17">
        <v>0</v>
      </c>
      <c r="L138" s="17">
        <v>15.21643294</v>
      </c>
      <c r="M138" s="17">
        <f t="shared" si="6"/>
        <v>15.21643294</v>
      </c>
      <c r="N138" s="17">
        <f t="shared" si="7"/>
        <v>84.80579136</v>
      </c>
      <c r="O138" s="17">
        <f t="shared" si="8"/>
        <v>100.0222243</v>
      </c>
      <c r="P138" s="22"/>
      <c r="Q138" s="5"/>
    </row>
    <row r="139" spans="1:17" ht="25.5">
      <c r="A139" s="5"/>
      <c r="B139" s="5"/>
      <c r="C139" s="27">
        <v>158</v>
      </c>
      <c r="D139" s="14"/>
      <c r="E139" s="28" t="s">
        <v>116</v>
      </c>
      <c r="F139" s="15"/>
      <c r="G139" s="17">
        <v>13.185</v>
      </c>
      <c r="H139" s="17">
        <v>7.911</v>
      </c>
      <c r="I139" s="17">
        <v>1.3185</v>
      </c>
      <c r="J139" s="17">
        <f t="shared" si="5"/>
        <v>9.2295</v>
      </c>
      <c r="K139" s="17">
        <v>0</v>
      </c>
      <c r="L139" s="17">
        <v>1.3185</v>
      </c>
      <c r="M139" s="17">
        <f t="shared" si="6"/>
        <v>1.3185</v>
      </c>
      <c r="N139" s="17">
        <f t="shared" si="7"/>
        <v>2.6370000000000005</v>
      </c>
      <c r="O139" s="17">
        <f t="shared" si="8"/>
        <v>3.9555000000000007</v>
      </c>
      <c r="P139" s="22"/>
      <c r="Q139" s="5"/>
    </row>
    <row r="140" spans="1:17" ht="25.5">
      <c r="A140" s="5"/>
      <c r="B140" s="5"/>
      <c r="C140" s="27">
        <v>159</v>
      </c>
      <c r="D140" s="14"/>
      <c r="E140" s="28" t="s">
        <v>117</v>
      </c>
      <c r="F140" s="15"/>
      <c r="G140" s="17">
        <v>4.496250619999999</v>
      </c>
      <c r="H140" s="17">
        <v>2.7477086999999996</v>
      </c>
      <c r="I140" s="17">
        <v>0.4995834</v>
      </c>
      <c r="J140" s="17">
        <f t="shared" si="5"/>
        <v>3.2472920999999997</v>
      </c>
      <c r="K140" s="17">
        <v>0</v>
      </c>
      <c r="L140" s="17">
        <v>0.4995834</v>
      </c>
      <c r="M140" s="17">
        <f t="shared" si="6"/>
        <v>0.4995834</v>
      </c>
      <c r="N140" s="17">
        <f t="shared" si="7"/>
        <v>0.7493751199999991</v>
      </c>
      <c r="O140" s="17">
        <f t="shared" si="8"/>
        <v>1.248958519999999</v>
      </c>
      <c r="P140" s="22"/>
      <c r="Q140" s="5"/>
    </row>
    <row r="141" spans="1:17" ht="25.5">
      <c r="A141" s="5"/>
      <c r="B141" s="5"/>
      <c r="C141" s="27">
        <v>160</v>
      </c>
      <c r="D141" s="14"/>
      <c r="E141" s="28" t="s">
        <v>118</v>
      </c>
      <c r="F141" s="15"/>
      <c r="G141" s="17">
        <v>1.08499977</v>
      </c>
      <c r="H141" s="17">
        <v>0.66305547</v>
      </c>
      <c r="I141" s="17">
        <v>0.12055554</v>
      </c>
      <c r="J141" s="17">
        <f t="shared" si="5"/>
        <v>0.78361101</v>
      </c>
      <c r="K141" s="17">
        <v>0</v>
      </c>
      <c r="L141" s="17">
        <v>0.12055554</v>
      </c>
      <c r="M141" s="17">
        <f t="shared" si="6"/>
        <v>0.12055554</v>
      </c>
      <c r="N141" s="17">
        <f t="shared" si="7"/>
        <v>0.18083322000000002</v>
      </c>
      <c r="O141" s="17">
        <f t="shared" si="8"/>
        <v>0.30138876000000003</v>
      </c>
      <c r="P141" s="22"/>
      <c r="Q141" s="5"/>
    </row>
    <row r="142" spans="1:17" ht="25.5">
      <c r="A142" s="5"/>
      <c r="B142" s="5"/>
      <c r="C142" s="27">
        <v>161</v>
      </c>
      <c r="D142" s="14"/>
      <c r="E142" s="28" t="s">
        <v>224</v>
      </c>
      <c r="F142" s="15"/>
      <c r="G142" s="17">
        <v>4.225</v>
      </c>
      <c r="H142" s="17">
        <v>2.218125</v>
      </c>
      <c r="I142" s="17">
        <v>0.21125</v>
      </c>
      <c r="J142" s="17">
        <f t="shared" si="5"/>
        <v>2.4293750000000003</v>
      </c>
      <c r="K142" s="17">
        <v>0</v>
      </c>
      <c r="L142" s="17">
        <v>0.4225</v>
      </c>
      <c r="M142" s="17">
        <f t="shared" si="6"/>
        <v>0.4225</v>
      </c>
      <c r="N142" s="17">
        <f t="shared" si="7"/>
        <v>1.3731249999999995</v>
      </c>
      <c r="O142" s="17">
        <f t="shared" si="8"/>
        <v>1.7956249999999994</v>
      </c>
      <c r="P142" s="22"/>
      <c r="Q142" s="5"/>
    </row>
    <row r="143" spans="1:17" ht="25.5">
      <c r="A143" s="5"/>
      <c r="B143" s="5"/>
      <c r="C143" s="27">
        <v>162</v>
      </c>
      <c r="D143" s="14"/>
      <c r="E143" s="28" t="s">
        <v>225</v>
      </c>
      <c r="F143" s="15"/>
      <c r="G143" s="17">
        <v>1.89499996</v>
      </c>
      <c r="H143" s="17">
        <v>0.85275</v>
      </c>
      <c r="I143" s="17">
        <v>0.09475</v>
      </c>
      <c r="J143" s="17">
        <f t="shared" si="5"/>
        <v>0.9475</v>
      </c>
      <c r="K143" s="17">
        <v>0</v>
      </c>
      <c r="L143" s="17">
        <v>0.1895</v>
      </c>
      <c r="M143" s="17">
        <f t="shared" si="6"/>
        <v>0.1895</v>
      </c>
      <c r="N143" s="17">
        <f t="shared" si="7"/>
        <v>0.75799996</v>
      </c>
      <c r="O143" s="17">
        <f t="shared" si="8"/>
        <v>0.94749996</v>
      </c>
      <c r="P143" s="22"/>
      <c r="Q143" s="5"/>
    </row>
    <row r="144" spans="1:17" ht="25.5">
      <c r="A144" s="5"/>
      <c r="B144" s="5"/>
      <c r="C144" s="27">
        <v>163</v>
      </c>
      <c r="D144" s="14"/>
      <c r="E144" s="28" t="s">
        <v>119</v>
      </c>
      <c r="F144" s="15"/>
      <c r="G144" s="17">
        <v>15.643083789999999</v>
      </c>
      <c r="H144" s="17">
        <v>9.8798424</v>
      </c>
      <c r="I144" s="17">
        <v>1.6466404</v>
      </c>
      <c r="J144" s="17">
        <f t="shared" si="5"/>
        <v>11.5264828</v>
      </c>
      <c r="K144" s="17">
        <v>0</v>
      </c>
      <c r="L144" s="17">
        <v>1.6466404</v>
      </c>
      <c r="M144" s="17">
        <f t="shared" si="6"/>
        <v>1.6466404</v>
      </c>
      <c r="N144" s="17">
        <f t="shared" si="7"/>
        <v>2.4699605899999986</v>
      </c>
      <c r="O144" s="17">
        <f t="shared" si="8"/>
        <v>4.1166009899999985</v>
      </c>
      <c r="P144" s="22"/>
      <c r="Q144" s="5"/>
    </row>
    <row r="145" spans="1:17" ht="54" customHeight="1">
      <c r="A145" s="5"/>
      <c r="B145" s="5"/>
      <c r="C145" s="27">
        <v>165</v>
      </c>
      <c r="D145" s="14"/>
      <c r="E145" s="40" t="s">
        <v>120</v>
      </c>
      <c r="F145" s="15"/>
      <c r="G145" s="17">
        <v>5.82934599</v>
      </c>
      <c r="H145" s="17">
        <v>2.6236667999999996</v>
      </c>
      <c r="I145" s="17">
        <v>0.5829346</v>
      </c>
      <c r="J145" s="17">
        <f aca="true" t="shared" si="9" ref="J145:J176">H145+I145</f>
        <v>3.2066013999999994</v>
      </c>
      <c r="K145" s="17">
        <v>0</v>
      </c>
      <c r="L145" s="17">
        <v>0.5829346</v>
      </c>
      <c r="M145" s="17">
        <f aca="true" t="shared" si="10" ref="M145:M176">K145+L145</f>
        <v>0.5829346</v>
      </c>
      <c r="N145" s="17">
        <f aca="true" t="shared" si="11" ref="N145:N176">G145-J145-M145</f>
        <v>2.039809990000001</v>
      </c>
      <c r="O145" s="17">
        <f aca="true" t="shared" si="12" ref="O145:O176">M145+N145</f>
        <v>2.622744590000001</v>
      </c>
      <c r="P145" s="22"/>
      <c r="Q145" s="5"/>
    </row>
    <row r="146" spans="1:17" ht="54" customHeight="1">
      <c r="A146" s="5"/>
      <c r="B146" s="5"/>
      <c r="C146" s="27">
        <v>166</v>
      </c>
      <c r="D146" s="14"/>
      <c r="E146" s="40" t="s">
        <v>121</v>
      </c>
      <c r="F146" s="15"/>
      <c r="G146" s="17">
        <v>60.664336770000006</v>
      </c>
      <c r="H146" s="17">
        <v>25.429393219999998</v>
      </c>
      <c r="I146" s="17">
        <v>1.9863789900000002</v>
      </c>
      <c r="J146" s="17">
        <f t="shared" si="9"/>
        <v>27.415772209999997</v>
      </c>
      <c r="K146" s="17">
        <v>0</v>
      </c>
      <c r="L146" s="17">
        <v>6.1297481000000005</v>
      </c>
      <c r="M146" s="17">
        <f t="shared" si="10"/>
        <v>6.1297481000000005</v>
      </c>
      <c r="N146" s="17">
        <f t="shared" si="11"/>
        <v>27.118816460000005</v>
      </c>
      <c r="O146" s="17">
        <f t="shared" si="12"/>
        <v>33.248564560000005</v>
      </c>
      <c r="P146" s="22"/>
      <c r="Q146" s="5"/>
    </row>
    <row r="147" spans="1:17" ht="25.5">
      <c r="A147" s="5"/>
      <c r="B147" s="5"/>
      <c r="C147" s="27">
        <v>167</v>
      </c>
      <c r="D147" s="14"/>
      <c r="E147" s="28" t="s">
        <v>122</v>
      </c>
      <c r="F147" s="15"/>
      <c r="G147" s="17">
        <v>144.14999488</v>
      </c>
      <c r="H147" s="17">
        <v>28.829998980000003</v>
      </c>
      <c r="I147" s="17">
        <v>4.80499983</v>
      </c>
      <c r="J147" s="17">
        <f t="shared" si="9"/>
        <v>33.63499881</v>
      </c>
      <c r="K147" s="17">
        <v>0</v>
      </c>
      <c r="L147" s="17">
        <v>9.60999966</v>
      </c>
      <c r="M147" s="17">
        <f t="shared" si="10"/>
        <v>9.60999966</v>
      </c>
      <c r="N147" s="17">
        <f t="shared" si="11"/>
        <v>100.90499641000001</v>
      </c>
      <c r="O147" s="17">
        <f t="shared" si="12"/>
        <v>110.51499607000001</v>
      </c>
      <c r="P147" s="22"/>
      <c r="Q147" s="5"/>
    </row>
    <row r="148" spans="1:17" ht="25.5">
      <c r="A148" s="5"/>
      <c r="B148" s="5"/>
      <c r="C148" s="27">
        <v>168</v>
      </c>
      <c r="D148" s="14"/>
      <c r="E148" s="28" t="s">
        <v>123</v>
      </c>
      <c r="F148" s="15"/>
      <c r="G148" s="17">
        <v>32.76224746</v>
      </c>
      <c r="H148" s="17">
        <v>18.01923607</v>
      </c>
      <c r="I148" s="17">
        <v>3.2762247400000004</v>
      </c>
      <c r="J148" s="17">
        <f t="shared" si="9"/>
        <v>21.29546081</v>
      </c>
      <c r="K148" s="17">
        <v>0</v>
      </c>
      <c r="L148" s="17">
        <v>3.2762247400000004</v>
      </c>
      <c r="M148" s="17">
        <f t="shared" si="10"/>
        <v>3.2762247400000004</v>
      </c>
      <c r="N148" s="17">
        <f t="shared" si="11"/>
        <v>8.190561909999996</v>
      </c>
      <c r="O148" s="17">
        <f t="shared" si="12"/>
        <v>11.466786649999996</v>
      </c>
      <c r="P148" s="22"/>
      <c r="Q148" s="5"/>
    </row>
    <row r="149" spans="1:17" ht="54" customHeight="1">
      <c r="A149" s="5"/>
      <c r="B149" s="5"/>
      <c r="C149" s="27">
        <v>170</v>
      </c>
      <c r="D149" s="14"/>
      <c r="E149" s="40" t="s">
        <v>124</v>
      </c>
      <c r="F149" s="15"/>
      <c r="G149" s="17">
        <v>79.87030122</v>
      </c>
      <c r="H149" s="17">
        <v>4.820048459999999</v>
      </c>
      <c r="I149" s="17">
        <v>7.987030119999999</v>
      </c>
      <c r="J149" s="17">
        <f t="shared" si="9"/>
        <v>12.807078579999999</v>
      </c>
      <c r="K149" s="17">
        <v>0</v>
      </c>
      <c r="L149" s="17">
        <v>7.987030119999999</v>
      </c>
      <c r="M149" s="17">
        <f t="shared" si="10"/>
        <v>7.987030119999999</v>
      </c>
      <c r="N149" s="17">
        <f t="shared" si="11"/>
        <v>59.076192520000006</v>
      </c>
      <c r="O149" s="17">
        <f t="shared" si="12"/>
        <v>67.06322264</v>
      </c>
      <c r="P149" s="22"/>
      <c r="Q149" s="5"/>
    </row>
    <row r="150" spans="1:17" ht="54" customHeight="1">
      <c r="A150" s="5"/>
      <c r="B150" s="5"/>
      <c r="C150" s="27">
        <v>176</v>
      </c>
      <c r="D150" s="14"/>
      <c r="E150" s="40" t="s">
        <v>125</v>
      </c>
      <c r="F150" s="15"/>
      <c r="G150" s="17">
        <v>35.98609115</v>
      </c>
      <c r="H150" s="17">
        <v>0.2605330800000001</v>
      </c>
      <c r="I150" s="17">
        <v>3.76058506</v>
      </c>
      <c r="J150" s="17">
        <f t="shared" si="9"/>
        <v>4.0211181400000005</v>
      </c>
      <c r="K150" s="17">
        <v>0</v>
      </c>
      <c r="L150" s="17">
        <v>3.76058506</v>
      </c>
      <c r="M150" s="17">
        <f t="shared" si="10"/>
        <v>3.76058506</v>
      </c>
      <c r="N150" s="17">
        <f t="shared" si="11"/>
        <v>28.20438795</v>
      </c>
      <c r="O150" s="17">
        <f t="shared" si="12"/>
        <v>31.96497301</v>
      </c>
      <c r="P150" s="22"/>
      <c r="Q150" s="5"/>
    </row>
    <row r="151" spans="1:17" ht="54" customHeight="1">
      <c r="A151" s="5"/>
      <c r="B151" s="5"/>
      <c r="C151" s="27">
        <v>177</v>
      </c>
      <c r="D151" s="14"/>
      <c r="E151" s="40" t="s">
        <v>126</v>
      </c>
      <c r="F151" s="15"/>
      <c r="G151" s="17">
        <v>1.23530919</v>
      </c>
      <c r="H151" s="17">
        <v>0.37059276</v>
      </c>
      <c r="I151" s="17">
        <v>0.12353092</v>
      </c>
      <c r="J151" s="17">
        <f t="shared" si="9"/>
        <v>0.49412368</v>
      </c>
      <c r="K151" s="17">
        <v>0</v>
      </c>
      <c r="L151" s="17">
        <v>0.12353092</v>
      </c>
      <c r="M151" s="17">
        <f t="shared" si="10"/>
        <v>0.12353092</v>
      </c>
      <c r="N151" s="17">
        <f t="shared" si="11"/>
        <v>0.61765459</v>
      </c>
      <c r="O151" s="17">
        <f t="shared" si="12"/>
        <v>0.74118551</v>
      </c>
      <c r="P151" s="22"/>
      <c r="Q151" s="5"/>
    </row>
    <row r="152" spans="1:17" ht="25.5">
      <c r="A152" s="5"/>
      <c r="B152" s="5"/>
      <c r="C152" s="27">
        <v>181</v>
      </c>
      <c r="D152" s="14"/>
      <c r="E152" s="28" t="s">
        <v>127</v>
      </c>
      <c r="F152" s="15"/>
      <c r="G152" s="17">
        <v>644.55750627</v>
      </c>
      <c r="H152" s="17">
        <v>34.62197492</v>
      </c>
      <c r="I152" s="17">
        <v>27.313180600000003</v>
      </c>
      <c r="J152" s="17">
        <f t="shared" si="9"/>
        <v>61.93515552</v>
      </c>
      <c r="K152" s="17">
        <v>0</v>
      </c>
      <c r="L152" s="17">
        <v>85.6922105</v>
      </c>
      <c r="M152" s="17">
        <f t="shared" si="10"/>
        <v>85.6922105</v>
      </c>
      <c r="N152" s="17">
        <f t="shared" si="11"/>
        <v>496.93014025</v>
      </c>
      <c r="O152" s="17">
        <f t="shared" si="12"/>
        <v>582.62235075</v>
      </c>
      <c r="P152" s="22"/>
      <c r="Q152" s="5"/>
    </row>
    <row r="153" spans="1:17" ht="25.5">
      <c r="A153" s="5"/>
      <c r="B153" s="5"/>
      <c r="C153" s="27">
        <v>182</v>
      </c>
      <c r="D153" s="14"/>
      <c r="E153" s="28" t="s">
        <v>128</v>
      </c>
      <c r="F153" s="15"/>
      <c r="G153" s="17">
        <v>31.94999992</v>
      </c>
      <c r="H153" s="17">
        <v>13.91506576</v>
      </c>
      <c r="I153" s="17">
        <v>3.2790789399999998</v>
      </c>
      <c r="J153" s="17">
        <f t="shared" si="9"/>
        <v>17.1941447</v>
      </c>
      <c r="K153" s="17">
        <v>0</v>
      </c>
      <c r="L153" s="17">
        <v>3.2790789399999998</v>
      </c>
      <c r="M153" s="17">
        <f t="shared" si="10"/>
        <v>3.2790789399999998</v>
      </c>
      <c r="N153" s="17">
        <f t="shared" si="11"/>
        <v>11.476776280000001</v>
      </c>
      <c r="O153" s="17">
        <f t="shared" si="12"/>
        <v>14.75585522</v>
      </c>
      <c r="P153" s="22"/>
      <c r="Q153" s="5"/>
    </row>
    <row r="154" spans="1:17" ht="25.5">
      <c r="A154" s="5"/>
      <c r="B154" s="5"/>
      <c r="C154" s="27">
        <v>183</v>
      </c>
      <c r="D154" s="14"/>
      <c r="E154" s="28" t="s">
        <v>129</v>
      </c>
      <c r="F154" s="15"/>
      <c r="G154" s="17">
        <v>5.755</v>
      </c>
      <c r="H154" s="17">
        <v>2.58975</v>
      </c>
      <c r="I154" s="17">
        <v>0.28775</v>
      </c>
      <c r="J154" s="17">
        <f t="shared" si="9"/>
        <v>2.8775</v>
      </c>
      <c r="K154" s="17">
        <v>0</v>
      </c>
      <c r="L154" s="17">
        <v>0.5755</v>
      </c>
      <c r="M154" s="17">
        <f t="shared" si="10"/>
        <v>0.5755</v>
      </c>
      <c r="N154" s="17">
        <f t="shared" si="11"/>
        <v>2.302</v>
      </c>
      <c r="O154" s="17">
        <f t="shared" si="12"/>
        <v>2.8775</v>
      </c>
      <c r="P154" s="22"/>
      <c r="Q154" s="5"/>
    </row>
    <row r="155" spans="1:17" ht="25.5">
      <c r="A155" s="5"/>
      <c r="B155" s="5"/>
      <c r="C155" s="27">
        <v>189</v>
      </c>
      <c r="D155" s="14"/>
      <c r="E155" s="28" t="s">
        <v>130</v>
      </c>
      <c r="F155" s="15"/>
      <c r="G155" s="17">
        <v>16.04499309</v>
      </c>
      <c r="H155" s="17">
        <v>0.9336415199999998</v>
      </c>
      <c r="I155" s="17">
        <v>1.6455619999999997</v>
      </c>
      <c r="J155" s="17">
        <f t="shared" si="9"/>
        <v>2.5792035199999996</v>
      </c>
      <c r="K155" s="17">
        <v>0</v>
      </c>
      <c r="L155" s="17">
        <v>1.6455619999999997</v>
      </c>
      <c r="M155" s="17">
        <f t="shared" si="10"/>
        <v>1.6455619999999997</v>
      </c>
      <c r="N155" s="17">
        <f t="shared" si="11"/>
        <v>11.820227569999998</v>
      </c>
      <c r="O155" s="17">
        <f t="shared" si="12"/>
        <v>13.465789569999998</v>
      </c>
      <c r="P155" s="22"/>
      <c r="Q155" s="5"/>
    </row>
    <row r="156" spans="1:17" ht="25.5">
      <c r="A156" s="5"/>
      <c r="B156" s="5"/>
      <c r="C156" s="27">
        <v>191</v>
      </c>
      <c r="D156" s="14"/>
      <c r="E156" s="28" t="s">
        <v>131</v>
      </c>
      <c r="F156" s="15"/>
      <c r="G156" s="17">
        <v>5.473998279999999</v>
      </c>
      <c r="H156" s="17">
        <v>0.89964169</v>
      </c>
      <c r="I156" s="17">
        <v>0.4724946</v>
      </c>
      <c r="J156" s="17">
        <f t="shared" si="9"/>
        <v>1.37213629</v>
      </c>
      <c r="K156" s="17">
        <v>0</v>
      </c>
      <c r="L156" s="17">
        <v>0.4724946</v>
      </c>
      <c r="M156" s="17">
        <f t="shared" si="10"/>
        <v>0.4724946</v>
      </c>
      <c r="N156" s="17">
        <f t="shared" si="11"/>
        <v>3.6293673899999987</v>
      </c>
      <c r="O156" s="17">
        <f t="shared" si="12"/>
        <v>4.101861989999999</v>
      </c>
      <c r="P156" s="22"/>
      <c r="Q156" s="5"/>
    </row>
    <row r="157" spans="1:17" ht="25.5">
      <c r="A157" s="5"/>
      <c r="B157" s="5"/>
      <c r="C157" s="27">
        <v>193</v>
      </c>
      <c r="D157" s="14"/>
      <c r="E157" s="28" t="s">
        <v>132</v>
      </c>
      <c r="F157" s="15"/>
      <c r="G157" s="17">
        <v>3.8066117999999993</v>
      </c>
      <c r="H157" s="17">
        <v>0.7613223600000001</v>
      </c>
      <c r="I157" s="17">
        <v>0.38066118</v>
      </c>
      <c r="J157" s="17">
        <f t="shared" si="9"/>
        <v>1.14198354</v>
      </c>
      <c r="K157" s="17">
        <v>0</v>
      </c>
      <c r="L157" s="17">
        <v>0.38066118</v>
      </c>
      <c r="M157" s="17">
        <f t="shared" si="10"/>
        <v>0.38066118</v>
      </c>
      <c r="N157" s="17">
        <f t="shared" si="11"/>
        <v>2.283967079999999</v>
      </c>
      <c r="O157" s="17">
        <f t="shared" si="12"/>
        <v>2.6646282599999993</v>
      </c>
      <c r="P157" s="22"/>
      <c r="Q157" s="5"/>
    </row>
    <row r="158" spans="1:17" ht="25.5">
      <c r="A158" s="5"/>
      <c r="B158" s="5"/>
      <c r="C158" s="27">
        <v>197</v>
      </c>
      <c r="D158" s="14"/>
      <c r="E158" s="28" t="s">
        <v>133</v>
      </c>
      <c r="F158" s="15"/>
      <c r="G158" s="17">
        <v>15.91549434</v>
      </c>
      <c r="H158" s="17">
        <v>3.76587429</v>
      </c>
      <c r="I158" s="17">
        <v>1.59224588</v>
      </c>
      <c r="J158" s="17">
        <f t="shared" si="9"/>
        <v>5.35812017</v>
      </c>
      <c r="K158" s="17">
        <v>0</v>
      </c>
      <c r="L158" s="17">
        <v>1.59224588</v>
      </c>
      <c r="M158" s="17">
        <f t="shared" si="10"/>
        <v>1.59224588</v>
      </c>
      <c r="N158" s="17">
        <f t="shared" si="11"/>
        <v>8.965128289999999</v>
      </c>
      <c r="O158" s="17">
        <f t="shared" si="12"/>
        <v>10.55737417</v>
      </c>
      <c r="P158" s="22"/>
      <c r="Q158" s="5"/>
    </row>
    <row r="159" spans="1:17" ht="25.5">
      <c r="A159" s="5"/>
      <c r="B159" s="5"/>
      <c r="C159" s="27">
        <v>199</v>
      </c>
      <c r="D159" s="14"/>
      <c r="E159" s="28" t="s">
        <v>134</v>
      </c>
      <c r="F159" s="15"/>
      <c r="G159" s="17">
        <v>15.498101029999999</v>
      </c>
      <c r="H159" s="17">
        <v>4.2816000999999995</v>
      </c>
      <c r="I159" s="17">
        <v>1.4115356600000002</v>
      </c>
      <c r="J159" s="17">
        <f t="shared" si="9"/>
        <v>5.69313576</v>
      </c>
      <c r="K159" s="17">
        <v>0</v>
      </c>
      <c r="L159" s="17">
        <v>1.4115356600000002</v>
      </c>
      <c r="M159" s="17">
        <f t="shared" si="10"/>
        <v>1.4115356600000002</v>
      </c>
      <c r="N159" s="17">
        <f t="shared" si="11"/>
        <v>8.39342961</v>
      </c>
      <c r="O159" s="17">
        <f t="shared" si="12"/>
        <v>9.80496527</v>
      </c>
      <c r="P159" s="22"/>
      <c r="Q159" s="5"/>
    </row>
    <row r="160" spans="1:17" ht="54" customHeight="1">
      <c r="A160" s="5"/>
      <c r="B160" s="5"/>
      <c r="C160" s="27">
        <v>203</v>
      </c>
      <c r="D160" s="14"/>
      <c r="E160" s="40" t="s">
        <v>135</v>
      </c>
      <c r="F160" s="15"/>
      <c r="G160" s="17">
        <v>36.869918</v>
      </c>
      <c r="H160" s="17">
        <v>12.96607851</v>
      </c>
      <c r="I160" s="17">
        <v>3.35639806</v>
      </c>
      <c r="J160" s="17">
        <f t="shared" si="9"/>
        <v>16.32247657</v>
      </c>
      <c r="K160" s="17">
        <v>0</v>
      </c>
      <c r="L160" s="17">
        <v>3.35639806</v>
      </c>
      <c r="M160" s="17">
        <f t="shared" si="10"/>
        <v>3.35639806</v>
      </c>
      <c r="N160" s="17">
        <f t="shared" si="11"/>
        <v>17.19104337</v>
      </c>
      <c r="O160" s="17">
        <f t="shared" si="12"/>
        <v>20.54744143</v>
      </c>
      <c r="P160" s="22"/>
      <c r="Q160" s="5"/>
    </row>
    <row r="161" spans="1:17" ht="54" customHeight="1">
      <c r="A161" s="5"/>
      <c r="B161" s="5"/>
      <c r="C161" s="27">
        <v>205</v>
      </c>
      <c r="D161" s="14"/>
      <c r="E161" s="40" t="s">
        <v>136</v>
      </c>
      <c r="F161" s="15"/>
      <c r="G161" s="17">
        <v>116.50403561</v>
      </c>
      <c r="H161" s="17">
        <v>34.479638339999994</v>
      </c>
      <c r="I161" s="17">
        <v>3.085952959999999</v>
      </c>
      <c r="J161" s="17">
        <f t="shared" si="9"/>
        <v>37.565591299999994</v>
      </c>
      <c r="K161" s="17">
        <v>0</v>
      </c>
      <c r="L161" s="17">
        <v>11.76704182</v>
      </c>
      <c r="M161" s="17">
        <f t="shared" si="10"/>
        <v>11.76704182</v>
      </c>
      <c r="N161" s="17">
        <f t="shared" si="11"/>
        <v>67.17140249</v>
      </c>
      <c r="O161" s="17">
        <f t="shared" si="12"/>
        <v>78.93844431000001</v>
      </c>
      <c r="P161" s="22"/>
      <c r="Q161" s="5"/>
    </row>
    <row r="162" spans="1:17" ht="54" customHeight="1">
      <c r="A162" s="5"/>
      <c r="B162" s="5"/>
      <c r="C162" s="27">
        <v>206</v>
      </c>
      <c r="D162" s="14"/>
      <c r="E162" s="40" t="s">
        <v>186</v>
      </c>
      <c r="F162" s="15"/>
      <c r="G162" s="17">
        <v>42.13796899</v>
      </c>
      <c r="H162" s="17">
        <v>14.748289150000002</v>
      </c>
      <c r="I162" s="17">
        <v>2.10689845</v>
      </c>
      <c r="J162" s="17">
        <f t="shared" si="9"/>
        <v>16.8551876</v>
      </c>
      <c r="K162" s="17">
        <v>0</v>
      </c>
      <c r="L162" s="17">
        <v>4.2137969</v>
      </c>
      <c r="M162" s="17">
        <f t="shared" si="10"/>
        <v>4.2137969</v>
      </c>
      <c r="N162" s="17">
        <f t="shared" si="11"/>
        <v>21.06898449</v>
      </c>
      <c r="O162" s="17">
        <f t="shared" si="12"/>
        <v>25.282781389999997</v>
      </c>
      <c r="P162" s="22"/>
      <c r="Q162" s="5"/>
    </row>
    <row r="163" spans="1:17" ht="25.5">
      <c r="A163" s="5"/>
      <c r="B163" s="5"/>
      <c r="C163" s="24">
        <v>207</v>
      </c>
      <c r="D163" s="14"/>
      <c r="E163" s="28" t="s">
        <v>234</v>
      </c>
      <c r="F163" s="15"/>
      <c r="G163" s="17">
        <v>47.93725322</v>
      </c>
      <c r="H163" s="17">
        <v>11.572138510000002</v>
      </c>
      <c r="I163" s="17">
        <v>2.0108209599999993</v>
      </c>
      <c r="J163" s="17">
        <f t="shared" si="9"/>
        <v>13.582959470000002</v>
      </c>
      <c r="K163" s="17">
        <v>0</v>
      </c>
      <c r="L163" s="17">
        <v>4.84594482</v>
      </c>
      <c r="M163" s="17">
        <f t="shared" si="10"/>
        <v>4.84594482</v>
      </c>
      <c r="N163" s="17">
        <f t="shared" si="11"/>
        <v>29.508348929999997</v>
      </c>
      <c r="O163" s="17">
        <f t="shared" si="12"/>
        <v>34.35429375</v>
      </c>
      <c r="P163" s="22"/>
      <c r="Q163" s="5"/>
    </row>
    <row r="164" spans="1:17" ht="25.5">
      <c r="A164" s="5"/>
      <c r="B164" s="5"/>
      <c r="C164" s="24">
        <v>208</v>
      </c>
      <c r="D164" s="14"/>
      <c r="E164" s="28" t="s">
        <v>137</v>
      </c>
      <c r="F164" s="15"/>
      <c r="G164" s="17">
        <v>9.39078551</v>
      </c>
      <c r="H164" s="17">
        <v>1.8781571400000003</v>
      </c>
      <c r="I164" s="17">
        <v>0.6260523800000001</v>
      </c>
      <c r="J164" s="17">
        <f t="shared" si="9"/>
        <v>2.5042095200000003</v>
      </c>
      <c r="K164" s="17">
        <v>0</v>
      </c>
      <c r="L164" s="17">
        <v>0.6260523800000001</v>
      </c>
      <c r="M164" s="17">
        <f t="shared" si="10"/>
        <v>0.6260523800000001</v>
      </c>
      <c r="N164" s="17">
        <f t="shared" si="11"/>
        <v>6.260523610000001</v>
      </c>
      <c r="O164" s="17">
        <f t="shared" si="12"/>
        <v>6.886575990000001</v>
      </c>
      <c r="P164" s="22"/>
      <c r="Q164" s="5"/>
    </row>
    <row r="165" spans="1:17" ht="54" customHeight="1">
      <c r="A165" s="5"/>
      <c r="B165" s="5"/>
      <c r="C165" s="24">
        <v>210</v>
      </c>
      <c r="D165" s="14"/>
      <c r="E165" s="40" t="s">
        <v>138</v>
      </c>
      <c r="F165" s="15"/>
      <c r="G165" s="17">
        <v>138.21148333000002</v>
      </c>
      <c r="H165" s="17">
        <v>26.988091399999995</v>
      </c>
      <c r="I165" s="17">
        <v>14.10047716</v>
      </c>
      <c r="J165" s="17">
        <f t="shared" si="9"/>
        <v>41.08856856</v>
      </c>
      <c r="K165" s="17">
        <v>0</v>
      </c>
      <c r="L165" s="17">
        <v>14.10047716</v>
      </c>
      <c r="M165" s="17">
        <f t="shared" si="10"/>
        <v>14.10047716</v>
      </c>
      <c r="N165" s="17">
        <f t="shared" si="11"/>
        <v>83.02243761000003</v>
      </c>
      <c r="O165" s="17">
        <f t="shared" si="12"/>
        <v>97.12291477000002</v>
      </c>
      <c r="P165" s="22"/>
      <c r="Q165" s="5"/>
    </row>
    <row r="166" spans="1:17" ht="54" customHeight="1">
      <c r="A166" s="5"/>
      <c r="B166" s="5"/>
      <c r="C166" s="24">
        <v>218</v>
      </c>
      <c r="D166" s="14"/>
      <c r="E166" s="40" t="s">
        <v>226</v>
      </c>
      <c r="F166" s="15"/>
      <c r="G166" s="17">
        <v>39.167129</v>
      </c>
      <c r="H166" s="17">
        <v>8.70306097</v>
      </c>
      <c r="I166" s="17">
        <v>1.87514303</v>
      </c>
      <c r="J166" s="17">
        <f t="shared" si="9"/>
        <v>10.578204</v>
      </c>
      <c r="K166" s="17">
        <v>0</v>
      </c>
      <c r="L166" s="17">
        <v>4.2312816</v>
      </c>
      <c r="M166" s="17">
        <f t="shared" si="10"/>
        <v>4.2312816</v>
      </c>
      <c r="N166" s="17">
        <f t="shared" si="11"/>
        <v>24.357643400000004</v>
      </c>
      <c r="O166" s="17">
        <f t="shared" si="12"/>
        <v>28.588925000000003</v>
      </c>
      <c r="P166" s="22"/>
      <c r="Q166" s="5"/>
    </row>
    <row r="167" spans="1:17" ht="54" customHeight="1">
      <c r="A167" s="5"/>
      <c r="B167" s="5"/>
      <c r="C167" s="24">
        <v>219</v>
      </c>
      <c r="D167" s="14"/>
      <c r="E167" s="40" t="s">
        <v>139</v>
      </c>
      <c r="F167" s="15"/>
      <c r="G167" s="17">
        <v>42.541848800000004</v>
      </c>
      <c r="H167" s="17">
        <v>4.25418488</v>
      </c>
      <c r="I167" s="17">
        <v>2.1270924399999998</v>
      </c>
      <c r="J167" s="17">
        <f t="shared" si="9"/>
        <v>6.381277320000001</v>
      </c>
      <c r="K167" s="17">
        <v>0</v>
      </c>
      <c r="L167" s="17">
        <v>4.2541848799999995</v>
      </c>
      <c r="M167" s="17">
        <f t="shared" si="10"/>
        <v>4.2541848799999995</v>
      </c>
      <c r="N167" s="17">
        <f t="shared" si="11"/>
        <v>31.9063866</v>
      </c>
      <c r="O167" s="17">
        <f t="shared" si="12"/>
        <v>36.16057148</v>
      </c>
      <c r="P167" s="22"/>
      <c r="Q167" s="5"/>
    </row>
    <row r="168" spans="1:17" ht="54" customHeight="1">
      <c r="A168" s="5"/>
      <c r="B168" s="5"/>
      <c r="C168" s="24">
        <v>223</v>
      </c>
      <c r="D168" s="14"/>
      <c r="E168" s="40" t="s">
        <v>140</v>
      </c>
      <c r="F168" s="15"/>
      <c r="G168" s="17">
        <v>4.330957229999999</v>
      </c>
      <c r="H168" s="17">
        <v>0.2916958</v>
      </c>
      <c r="I168" s="17">
        <v>0.50490768</v>
      </c>
      <c r="J168" s="17">
        <f t="shared" si="9"/>
        <v>0.7966034799999999</v>
      </c>
      <c r="K168" s="17">
        <v>0</v>
      </c>
      <c r="L168" s="17">
        <v>0.50490768</v>
      </c>
      <c r="M168" s="17">
        <f t="shared" si="10"/>
        <v>0.50490768</v>
      </c>
      <c r="N168" s="17">
        <f t="shared" si="11"/>
        <v>3.029446069999999</v>
      </c>
      <c r="O168" s="17">
        <f t="shared" si="12"/>
        <v>3.5343537499999993</v>
      </c>
      <c r="P168" s="22"/>
      <c r="Q168" s="5"/>
    </row>
    <row r="169" spans="1:17" ht="54" customHeight="1">
      <c r="A169" s="5"/>
      <c r="B169" s="5"/>
      <c r="C169" s="24">
        <v>225</v>
      </c>
      <c r="D169" s="14"/>
      <c r="E169" s="40" t="s">
        <v>141</v>
      </c>
      <c r="F169" s="15"/>
      <c r="G169" s="17">
        <v>1.23896103</v>
      </c>
      <c r="H169" s="17">
        <v>0.18584414999999999</v>
      </c>
      <c r="I169" s="17">
        <v>0.12389610000000001</v>
      </c>
      <c r="J169" s="17">
        <f t="shared" si="9"/>
        <v>0.30974025</v>
      </c>
      <c r="K169" s="17">
        <v>0</v>
      </c>
      <c r="L169" s="17">
        <v>0.12389610000000001</v>
      </c>
      <c r="M169" s="17">
        <f t="shared" si="10"/>
        <v>0.12389610000000001</v>
      </c>
      <c r="N169" s="17">
        <f t="shared" si="11"/>
        <v>0.80532468</v>
      </c>
      <c r="O169" s="17">
        <f t="shared" si="12"/>
        <v>0.9292207800000001</v>
      </c>
      <c r="P169" s="22"/>
      <c r="Q169" s="5"/>
    </row>
    <row r="170" spans="1:17" ht="25.5">
      <c r="A170" s="5"/>
      <c r="B170" s="5"/>
      <c r="C170" s="24">
        <v>227</v>
      </c>
      <c r="D170" s="14"/>
      <c r="E170" s="40" t="s">
        <v>142</v>
      </c>
      <c r="F170" s="15"/>
      <c r="G170" s="17">
        <v>106.06059350999999</v>
      </c>
      <c r="H170" s="17">
        <v>0</v>
      </c>
      <c r="I170" s="17">
        <v>5.5821365</v>
      </c>
      <c r="J170" s="17">
        <f t="shared" si="9"/>
        <v>5.5821365</v>
      </c>
      <c r="K170" s="17">
        <v>0</v>
      </c>
      <c r="L170" s="17">
        <v>11.164273</v>
      </c>
      <c r="M170" s="17">
        <f t="shared" si="10"/>
        <v>11.164273</v>
      </c>
      <c r="N170" s="17">
        <f t="shared" si="11"/>
        <v>89.31418400999999</v>
      </c>
      <c r="O170" s="17">
        <f t="shared" si="12"/>
        <v>100.47845700999999</v>
      </c>
      <c r="P170" s="22"/>
      <c r="Q170" s="5"/>
    </row>
    <row r="171" spans="1:17" ht="54" customHeight="1">
      <c r="A171" s="5"/>
      <c r="B171" s="5"/>
      <c r="C171" s="24">
        <v>228</v>
      </c>
      <c r="D171" s="14"/>
      <c r="E171" s="40" t="s">
        <v>143</v>
      </c>
      <c r="F171" s="15"/>
      <c r="G171" s="17">
        <v>19.504711119999996</v>
      </c>
      <c r="H171" s="17">
        <v>0</v>
      </c>
      <c r="I171" s="17">
        <v>2.04090918</v>
      </c>
      <c r="J171" s="17">
        <f t="shared" si="9"/>
        <v>2.04090918</v>
      </c>
      <c r="K171" s="17">
        <v>0</v>
      </c>
      <c r="L171" s="17">
        <v>2.05196384</v>
      </c>
      <c r="M171" s="17">
        <f t="shared" si="10"/>
        <v>2.05196384</v>
      </c>
      <c r="N171" s="17">
        <f t="shared" si="11"/>
        <v>15.411838099999997</v>
      </c>
      <c r="O171" s="17">
        <f t="shared" si="12"/>
        <v>17.463801939999996</v>
      </c>
      <c r="P171" s="22"/>
      <c r="Q171" s="5"/>
    </row>
    <row r="172" spans="1:17" ht="54" customHeight="1">
      <c r="A172" s="5"/>
      <c r="B172" s="5"/>
      <c r="C172" s="24">
        <v>233</v>
      </c>
      <c r="D172" s="14"/>
      <c r="E172" s="40" t="s">
        <v>144</v>
      </c>
      <c r="F172" s="15"/>
      <c r="G172" s="17">
        <v>8.576472</v>
      </c>
      <c r="H172" s="17">
        <v>2.144118</v>
      </c>
      <c r="I172" s="17">
        <v>0.8576471999999999</v>
      </c>
      <c r="J172" s="17">
        <f t="shared" si="9"/>
        <v>3.0017652000000004</v>
      </c>
      <c r="K172" s="17">
        <v>0</v>
      </c>
      <c r="L172" s="17">
        <v>0.8576471999999999</v>
      </c>
      <c r="M172" s="17">
        <f t="shared" si="10"/>
        <v>0.8576471999999999</v>
      </c>
      <c r="N172" s="17">
        <f t="shared" si="11"/>
        <v>4.717059600000001</v>
      </c>
      <c r="O172" s="17">
        <f t="shared" si="12"/>
        <v>5.5747068</v>
      </c>
      <c r="P172" s="22"/>
      <c r="Q172" s="5"/>
    </row>
    <row r="173" spans="1:17" ht="25.5">
      <c r="A173" s="5"/>
      <c r="B173" s="5"/>
      <c r="C173" s="24">
        <v>236</v>
      </c>
      <c r="D173" s="14"/>
      <c r="E173" s="40" t="s">
        <v>145</v>
      </c>
      <c r="F173" s="15"/>
      <c r="G173" s="17">
        <v>91.89946939999999</v>
      </c>
      <c r="H173" s="17">
        <v>4.594973470000001</v>
      </c>
      <c r="I173" s="17">
        <v>9.189946939999999</v>
      </c>
      <c r="J173" s="17">
        <f t="shared" si="9"/>
        <v>13.78492041</v>
      </c>
      <c r="K173" s="17">
        <v>0</v>
      </c>
      <c r="L173" s="17">
        <v>9.189946939999999</v>
      </c>
      <c r="M173" s="17">
        <f t="shared" si="10"/>
        <v>9.189946939999999</v>
      </c>
      <c r="N173" s="17">
        <f t="shared" si="11"/>
        <v>68.92460204999999</v>
      </c>
      <c r="O173" s="17">
        <f t="shared" si="12"/>
        <v>78.11454898999999</v>
      </c>
      <c r="P173" s="22"/>
      <c r="Q173" s="5"/>
    </row>
    <row r="174" spans="1:17" ht="54" customHeight="1">
      <c r="A174" s="5"/>
      <c r="B174" s="5"/>
      <c r="C174" s="24">
        <v>248</v>
      </c>
      <c r="D174" s="14"/>
      <c r="E174" s="40" t="s">
        <v>146</v>
      </c>
      <c r="F174" s="15"/>
      <c r="G174" s="17">
        <v>62.1167224</v>
      </c>
      <c r="H174" s="17">
        <v>4.282113660000001</v>
      </c>
      <c r="I174" s="17">
        <v>1.9679116499999993</v>
      </c>
      <c r="J174" s="17">
        <f t="shared" si="9"/>
        <v>6.250025310000001</v>
      </c>
      <c r="K174" s="17">
        <v>0</v>
      </c>
      <c r="L174" s="17">
        <v>6.3242913199999995</v>
      </c>
      <c r="M174" s="17">
        <f t="shared" si="10"/>
        <v>6.3242913199999995</v>
      </c>
      <c r="N174" s="17">
        <f t="shared" si="11"/>
        <v>49.54240577</v>
      </c>
      <c r="O174" s="17">
        <f t="shared" si="12"/>
        <v>55.86669709</v>
      </c>
      <c r="P174" s="22"/>
      <c r="Q174" s="5"/>
    </row>
    <row r="175" spans="1:17" ht="54" customHeight="1">
      <c r="A175" s="5"/>
      <c r="B175" s="5"/>
      <c r="C175" s="24">
        <v>250</v>
      </c>
      <c r="D175" s="14"/>
      <c r="E175" s="40" t="s">
        <v>147</v>
      </c>
      <c r="F175" s="15"/>
      <c r="G175" s="17">
        <v>44.81144894000001</v>
      </c>
      <c r="H175" s="17">
        <v>3.202861670000001</v>
      </c>
      <c r="I175" s="17">
        <v>2.51449028</v>
      </c>
      <c r="J175" s="17">
        <f t="shared" si="9"/>
        <v>5.717351950000001</v>
      </c>
      <c r="K175" s="17">
        <v>0</v>
      </c>
      <c r="L175" s="17">
        <v>5.02898056</v>
      </c>
      <c r="M175" s="17">
        <f t="shared" si="10"/>
        <v>5.02898056</v>
      </c>
      <c r="N175" s="17">
        <f t="shared" si="11"/>
        <v>34.06511643000001</v>
      </c>
      <c r="O175" s="17">
        <f t="shared" si="12"/>
        <v>39.09409699000001</v>
      </c>
      <c r="P175" s="22"/>
      <c r="Q175" s="5"/>
    </row>
    <row r="176" spans="1:17" ht="54" customHeight="1">
      <c r="A176" s="5"/>
      <c r="B176" s="5"/>
      <c r="C176" s="24">
        <v>252</v>
      </c>
      <c r="D176" s="14"/>
      <c r="E176" s="40" t="s">
        <v>187</v>
      </c>
      <c r="F176" s="15"/>
      <c r="G176" s="17">
        <v>7.917614790000001</v>
      </c>
      <c r="H176" s="17">
        <v>1.2501497099999999</v>
      </c>
      <c r="I176" s="17">
        <v>0.83343314</v>
      </c>
      <c r="J176" s="17">
        <f t="shared" si="9"/>
        <v>2.08358285</v>
      </c>
      <c r="K176" s="17">
        <v>0</v>
      </c>
      <c r="L176" s="17">
        <v>0.8334331400000001</v>
      </c>
      <c r="M176" s="17">
        <f t="shared" si="10"/>
        <v>0.8334331400000001</v>
      </c>
      <c r="N176" s="17">
        <f t="shared" si="11"/>
        <v>5.000598800000001</v>
      </c>
      <c r="O176" s="17">
        <f t="shared" si="12"/>
        <v>5.834031940000001</v>
      </c>
      <c r="P176" s="22"/>
      <c r="Q176" s="5"/>
    </row>
    <row r="177" spans="1:17" ht="25.5">
      <c r="A177" s="5"/>
      <c r="B177" s="5"/>
      <c r="C177" s="24"/>
      <c r="D177" s="14"/>
      <c r="E177" s="28"/>
      <c r="F177" s="15"/>
      <c r="G177" s="17"/>
      <c r="H177" s="17"/>
      <c r="I177" s="17"/>
      <c r="J177" s="17"/>
      <c r="K177" s="17"/>
      <c r="L177" s="17"/>
      <c r="M177" s="17"/>
      <c r="N177" s="17"/>
      <c r="O177" s="17"/>
      <c r="P177" s="22"/>
      <c r="Q177" s="5"/>
    </row>
    <row r="178" spans="1:17" ht="27">
      <c r="A178" s="5"/>
      <c r="B178" s="5"/>
      <c r="C178" s="24"/>
      <c r="D178" s="14"/>
      <c r="E178" s="30" t="s">
        <v>184</v>
      </c>
      <c r="F178" s="15"/>
      <c r="G178" s="21">
        <f aca="true" t="shared" si="13" ref="G178:O178">SUM(G180:G219)</f>
        <v>4453.67491856</v>
      </c>
      <c r="H178" s="21">
        <f t="shared" si="13"/>
        <v>558.1449989700002</v>
      </c>
      <c r="I178" s="21">
        <f t="shared" si="13"/>
        <v>228.04880986999996</v>
      </c>
      <c r="J178" s="21">
        <f t="shared" si="13"/>
        <v>786.19380884</v>
      </c>
      <c r="K178" s="21">
        <f t="shared" si="13"/>
        <v>0</v>
      </c>
      <c r="L178" s="21">
        <f t="shared" si="13"/>
        <v>374.95468144</v>
      </c>
      <c r="M178" s="21">
        <f t="shared" si="13"/>
        <v>374.95468144</v>
      </c>
      <c r="N178" s="21">
        <f t="shared" si="13"/>
        <v>3292.526428279999</v>
      </c>
      <c r="O178" s="21">
        <f t="shared" si="13"/>
        <v>3667.481109720001</v>
      </c>
      <c r="P178" s="22"/>
      <c r="Q178" s="5"/>
    </row>
    <row r="179" spans="1:17" ht="27">
      <c r="A179" s="5"/>
      <c r="B179" s="5"/>
      <c r="C179" s="24"/>
      <c r="D179" s="14"/>
      <c r="E179" s="30"/>
      <c r="F179" s="15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5"/>
    </row>
    <row r="180" spans="1:17" ht="27.75" customHeight="1">
      <c r="A180" s="5"/>
      <c r="B180" s="5"/>
      <c r="C180" s="24">
        <v>62</v>
      </c>
      <c r="D180" s="14"/>
      <c r="E180" s="28" t="s">
        <v>218</v>
      </c>
      <c r="F180" s="15"/>
      <c r="G180" s="17">
        <v>611.2900000699999</v>
      </c>
      <c r="H180" s="17">
        <v>176.72676615</v>
      </c>
      <c r="I180" s="17">
        <v>35.34535322999999</v>
      </c>
      <c r="J180" s="17">
        <f>H180+I180</f>
        <v>212.07211938</v>
      </c>
      <c r="K180" s="17">
        <v>0</v>
      </c>
      <c r="L180" s="17">
        <v>70.69070645999999</v>
      </c>
      <c r="M180" s="17">
        <f>+K180+L180</f>
        <v>70.69070645999999</v>
      </c>
      <c r="N180" s="17">
        <f>G180-J180-M180</f>
        <v>328.5271742299999</v>
      </c>
      <c r="O180" s="17">
        <f>M180+N180</f>
        <v>399.2178806899999</v>
      </c>
      <c r="P180" s="22"/>
      <c r="Q180" s="5"/>
    </row>
    <row r="181" spans="1:17" ht="25.5">
      <c r="A181" s="5"/>
      <c r="B181" s="5"/>
      <c r="C181" s="24">
        <v>104</v>
      </c>
      <c r="D181" s="14"/>
      <c r="E181" s="28" t="s">
        <v>149</v>
      </c>
      <c r="F181" s="15"/>
      <c r="G181" s="17">
        <v>174.0761337</v>
      </c>
      <c r="H181" s="17">
        <v>107.09451819000002</v>
      </c>
      <c r="I181" s="17">
        <v>8.728721419999998</v>
      </c>
      <c r="J181" s="17">
        <f aca="true" t="shared" si="14" ref="J181:J219">H181+I181</f>
        <v>115.82323961000002</v>
      </c>
      <c r="K181" s="17">
        <v>0</v>
      </c>
      <c r="L181" s="17">
        <v>17.457442839999995</v>
      </c>
      <c r="M181" s="17">
        <f aca="true" t="shared" si="15" ref="M181:M228">+K181+L181</f>
        <v>17.457442839999995</v>
      </c>
      <c r="N181" s="17">
        <f aca="true" t="shared" si="16" ref="N181:N228">G181-J181-M181</f>
        <v>40.79545125</v>
      </c>
      <c r="O181" s="17">
        <f aca="true" t="shared" si="17" ref="O181:O228">M181+N181</f>
        <v>58.25289409</v>
      </c>
      <c r="P181" s="22"/>
      <c r="Q181" s="5"/>
    </row>
    <row r="182" spans="1:17" ht="25.5">
      <c r="A182" s="5"/>
      <c r="B182" s="5"/>
      <c r="C182" s="24">
        <v>128</v>
      </c>
      <c r="D182" s="14"/>
      <c r="E182" s="28" t="s">
        <v>150</v>
      </c>
      <c r="F182" s="15"/>
      <c r="G182" s="17">
        <v>66.45119602</v>
      </c>
      <c r="H182" s="17">
        <v>37.07618721</v>
      </c>
      <c r="I182" s="17">
        <v>6.87072406</v>
      </c>
      <c r="J182" s="17">
        <f t="shared" si="14"/>
        <v>43.94691127</v>
      </c>
      <c r="K182" s="17">
        <v>0</v>
      </c>
      <c r="L182" s="17">
        <v>6.87072406</v>
      </c>
      <c r="M182" s="17">
        <f t="shared" si="15"/>
        <v>6.87072406</v>
      </c>
      <c r="N182" s="17">
        <f t="shared" si="16"/>
        <v>15.633560689999996</v>
      </c>
      <c r="O182" s="17">
        <f t="shared" si="17"/>
        <v>22.504284749999997</v>
      </c>
      <c r="P182" s="22"/>
      <c r="Q182" s="5"/>
    </row>
    <row r="183" spans="1:17" ht="25.5">
      <c r="A183" s="5"/>
      <c r="B183" s="5"/>
      <c r="C183" s="24">
        <v>139</v>
      </c>
      <c r="D183" s="14"/>
      <c r="E183" s="28" t="s">
        <v>151</v>
      </c>
      <c r="F183" s="15"/>
      <c r="G183" s="17">
        <v>11.97122937</v>
      </c>
      <c r="H183" s="17">
        <v>4.40585614</v>
      </c>
      <c r="I183" s="17">
        <v>1.25881604</v>
      </c>
      <c r="J183" s="17">
        <f t="shared" si="14"/>
        <v>5.66467218</v>
      </c>
      <c r="K183" s="17">
        <v>0</v>
      </c>
      <c r="L183" s="17">
        <v>1.25881604</v>
      </c>
      <c r="M183" s="17">
        <f t="shared" si="15"/>
        <v>1.25881604</v>
      </c>
      <c r="N183" s="17">
        <f t="shared" si="16"/>
        <v>5.047741149999999</v>
      </c>
      <c r="O183" s="17">
        <f t="shared" si="17"/>
        <v>6.3065571899999995</v>
      </c>
      <c r="P183" s="22"/>
      <c r="Q183" s="5"/>
    </row>
    <row r="184" spans="1:17" ht="25.5">
      <c r="A184" s="5"/>
      <c r="B184" s="5"/>
      <c r="C184" s="24">
        <v>140</v>
      </c>
      <c r="D184" s="14"/>
      <c r="E184" s="28" t="s">
        <v>152</v>
      </c>
      <c r="F184" s="15"/>
      <c r="G184" s="17">
        <v>13.07708908</v>
      </c>
      <c r="H184" s="17">
        <v>2.5481187999999997</v>
      </c>
      <c r="I184" s="17">
        <v>0.97324752</v>
      </c>
      <c r="J184" s="17">
        <f t="shared" si="14"/>
        <v>3.52136632</v>
      </c>
      <c r="K184" s="17">
        <v>0</v>
      </c>
      <c r="L184" s="17">
        <v>0.97324752</v>
      </c>
      <c r="M184" s="17">
        <f t="shared" si="15"/>
        <v>0.97324752</v>
      </c>
      <c r="N184" s="17">
        <f t="shared" si="16"/>
        <v>8.58247524</v>
      </c>
      <c r="O184" s="17">
        <f t="shared" si="17"/>
        <v>9.55572276</v>
      </c>
      <c r="P184" s="22"/>
      <c r="Q184" s="5"/>
    </row>
    <row r="185" spans="1:17" ht="25.5">
      <c r="A185" s="5"/>
      <c r="B185" s="5"/>
      <c r="C185" s="24">
        <v>142</v>
      </c>
      <c r="D185" s="14"/>
      <c r="E185" s="28" t="s">
        <v>153</v>
      </c>
      <c r="F185" s="15"/>
      <c r="G185" s="17">
        <v>41.68373636</v>
      </c>
      <c r="H185" s="17">
        <v>18.313101300000003</v>
      </c>
      <c r="I185" s="17">
        <v>2.15902001</v>
      </c>
      <c r="J185" s="17">
        <f t="shared" si="14"/>
        <v>20.472121310000002</v>
      </c>
      <c r="K185" s="17">
        <v>0</v>
      </c>
      <c r="L185" s="17">
        <v>4.31804002</v>
      </c>
      <c r="M185" s="17">
        <f t="shared" si="15"/>
        <v>4.31804002</v>
      </c>
      <c r="N185" s="17">
        <f t="shared" si="16"/>
        <v>16.893575029999994</v>
      </c>
      <c r="O185" s="17">
        <f t="shared" si="17"/>
        <v>21.211615049999992</v>
      </c>
      <c r="P185" s="22"/>
      <c r="Q185" s="5"/>
    </row>
    <row r="186" spans="1:17" ht="25.5">
      <c r="A186" s="5"/>
      <c r="B186" s="5"/>
      <c r="C186" s="24">
        <v>146</v>
      </c>
      <c r="D186" s="14"/>
      <c r="E186" s="28" t="s">
        <v>154</v>
      </c>
      <c r="F186" s="15"/>
      <c r="G186" s="17">
        <v>1189.2862806</v>
      </c>
      <c r="H186" s="17">
        <v>0</v>
      </c>
      <c r="I186" s="17">
        <v>34.73656668</v>
      </c>
      <c r="J186" s="17">
        <f t="shared" si="14"/>
        <v>34.73656668</v>
      </c>
      <c r="K186" s="17">
        <v>0</v>
      </c>
      <c r="L186" s="17">
        <v>50.98568974000001</v>
      </c>
      <c r="M186" s="17">
        <f t="shared" si="15"/>
        <v>50.98568974000001</v>
      </c>
      <c r="N186" s="17">
        <f t="shared" si="16"/>
        <v>1103.5640241800002</v>
      </c>
      <c r="O186" s="17">
        <f t="shared" si="17"/>
        <v>1154.5497139200002</v>
      </c>
      <c r="P186" s="22"/>
      <c r="Q186" s="5"/>
    </row>
    <row r="187" spans="1:17" ht="25.5">
      <c r="A187" s="5"/>
      <c r="B187" s="5"/>
      <c r="C187" s="24">
        <v>151</v>
      </c>
      <c r="D187" s="14"/>
      <c r="E187" s="28" t="s">
        <v>227</v>
      </c>
      <c r="F187" s="15"/>
      <c r="G187" s="17">
        <v>15.50530115</v>
      </c>
      <c r="H187" s="17">
        <v>1.11778026</v>
      </c>
      <c r="I187" s="17">
        <v>1.55053012</v>
      </c>
      <c r="J187" s="17">
        <f t="shared" si="14"/>
        <v>2.66831038</v>
      </c>
      <c r="K187" s="17">
        <v>0</v>
      </c>
      <c r="L187" s="17">
        <v>1.55053012</v>
      </c>
      <c r="M187" s="17">
        <f t="shared" si="15"/>
        <v>1.55053012</v>
      </c>
      <c r="N187" s="17">
        <f t="shared" si="16"/>
        <v>11.28646065</v>
      </c>
      <c r="O187" s="17">
        <f t="shared" si="17"/>
        <v>12.83699077</v>
      </c>
      <c r="P187" s="22"/>
      <c r="Q187" s="5"/>
    </row>
    <row r="188" spans="1:17" ht="54" customHeight="1">
      <c r="A188" s="5"/>
      <c r="B188" s="5"/>
      <c r="C188" s="24">
        <v>164</v>
      </c>
      <c r="D188" s="14"/>
      <c r="E188" s="66" t="s">
        <v>155</v>
      </c>
      <c r="F188" s="15"/>
      <c r="G188" s="17">
        <v>39.04050353</v>
      </c>
      <c r="H188" s="17">
        <v>3.026769979999999</v>
      </c>
      <c r="I188" s="17">
        <v>2.13264823</v>
      </c>
      <c r="J188" s="17">
        <f t="shared" si="14"/>
        <v>5.159418209999999</v>
      </c>
      <c r="K188" s="17">
        <v>0</v>
      </c>
      <c r="L188" s="17">
        <v>4.2690267</v>
      </c>
      <c r="M188" s="17">
        <f t="shared" si="15"/>
        <v>4.2690267</v>
      </c>
      <c r="N188" s="17">
        <f t="shared" si="16"/>
        <v>29.612058620000003</v>
      </c>
      <c r="O188" s="17">
        <f t="shared" si="17"/>
        <v>33.881085320000004</v>
      </c>
      <c r="P188" s="22"/>
      <c r="Q188" s="5"/>
    </row>
    <row r="189" spans="1:17" ht="25.5">
      <c r="A189" s="5"/>
      <c r="B189" s="5"/>
      <c r="C189" s="24">
        <v>185</v>
      </c>
      <c r="D189" s="14"/>
      <c r="E189" s="28" t="s">
        <v>156</v>
      </c>
      <c r="F189" s="15"/>
      <c r="G189" s="17">
        <v>8.18199489</v>
      </c>
      <c r="H189" s="17">
        <v>1.29050175</v>
      </c>
      <c r="I189" s="17">
        <v>0.8603344999999999</v>
      </c>
      <c r="J189" s="17">
        <f t="shared" si="14"/>
        <v>2.15083625</v>
      </c>
      <c r="K189" s="17">
        <v>0</v>
      </c>
      <c r="L189" s="17">
        <v>0.8603344999999999</v>
      </c>
      <c r="M189" s="17">
        <f t="shared" si="15"/>
        <v>0.8603344999999999</v>
      </c>
      <c r="N189" s="17">
        <f t="shared" si="16"/>
        <v>5.1708241400000015</v>
      </c>
      <c r="O189" s="17">
        <f t="shared" si="17"/>
        <v>6.031158640000001</v>
      </c>
      <c r="P189" s="22"/>
      <c r="Q189" s="5"/>
    </row>
    <row r="190" spans="1:17" ht="25.5">
      <c r="A190" s="5"/>
      <c r="B190" s="5"/>
      <c r="C190" s="24">
        <v>188</v>
      </c>
      <c r="D190" s="14"/>
      <c r="E190" s="28" t="s">
        <v>157</v>
      </c>
      <c r="F190" s="15"/>
      <c r="G190" s="17">
        <v>175.74712802000002</v>
      </c>
      <c r="H190" s="17">
        <v>25.46849900000001</v>
      </c>
      <c r="I190" s="17">
        <v>6.670398640000003</v>
      </c>
      <c r="J190" s="17">
        <f t="shared" si="14"/>
        <v>32.13889764000001</v>
      </c>
      <c r="K190" s="17">
        <v>0</v>
      </c>
      <c r="L190" s="17">
        <v>18.13134402</v>
      </c>
      <c r="M190" s="17">
        <f t="shared" si="15"/>
        <v>18.13134402</v>
      </c>
      <c r="N190" s="17">
        <f t="shared" si="16"/>
        <v>125.47688636000001</v>
      </c>
      <c r="O190" s="17">
        <f t="shared" si="17"/>
        <v>143.60823038</v>
      </c>
      <c r="P190" s="22"/>
      <c r="Q190" s="5"/>
    </row>
    <row r="191" spans="1:17" ht="25.5">
      <c r="A191" s="5"/>
      <c r="B191" s="5"/>
      <c r="C191" s="24">
        <v>190</v>
      </c>
      <c r="D191" s="14"/>
      <c r="E191" s="28" t="s">
        <v>158</v>
      </c>
      <c r="F191" s="15"/>
      <c r="G191" s="17">
        <v>41.74991884000001</v>
      </c>
      <c r="H191" s="17">
        <v>6.145446120000001</v>
      </c>
      <c r="I191" s="17">
        <v>1.79514923</v>
      </c>
      <c r="J191" s="17">
        <f t="shared" si="14"/>
        <v>7.940595350000001</v>
      </c>
      <c r="K191" s="17">
        <v>0</v>
      </c>
      <c r="L191" s="17">
        <v>4.29921138</v>
      </c>
      <c r="M191" s="17">
        <f t="shared" si="15"/>
        <v>4.29921138</v>
      </c>
      <c r="N191" s="17">
        <f t="shared" si="16"/>
        <v>29.510112110000005</v>
      </c>
      <c r="O191" s="17">
        <f t="shared" si="17"/>
        <v>33.809323490000004</v>
      </c>
      <c r="P191" s="22"/>
      <c r="Q191" s="5"/>
    </row>
    <row r="192" spans="1:17" ht="25.5">
      <c r="A192" s="5"/>
      <c r="B192" s="5"/>
      <c r="C192" s="24">
        <v>192</v>
      </c>
      <c r="D192" s="14"/>
      <c r="E192" s="28" t="s">
        <v>159</v>
      </c>
      <c r="F192" s="15"/>
      <c r="G192" s="17">
        <v>29.928993060000003</v>
      </c>
      <c r="H192" s="17">
        <v>7.6783915600000014</v>
      </c>
      <c r="I192" s="17">
        <v>1.4890567399999994</v>
      </c>
      <c r="J192" s="17">
        <f t="shared" si="14"/>
        <v>9.1674483</v>
      </c>
      <c r="K192" s="17">
        <v>0</v>
      </c>
      <c r="L192" s="17">
        <v>3.055816099999999</v>
      </c>
      <c r="M192" s="17">
        <f t="shared" si="15"/>
        <v>3.055816099999999</v>
      </c>
      <c r="N192" s="17">
        <f t="shared" si="16"/>
        <v>17.705728660000005</v>
      </c>
      <c r="O192" s="17">
        <f t="shared" si="17"/>
        <v>20.761544760000003</v>
      </c>
      <c r="P192" s="22"/>
      <c r="Q192" s="5"/>
    </row>
    <row r="193" spans="1:17" ht="25.5">
      <c r="A193" s="5"/>
      <c r="B193" s="5"/>
      <c r="C193" s="24">
        <v>194</v>
      </c>
      <c r="D193" s="14"/>
      <c r="E193" s="28" t="s">
        <v>160</v>
      </c>
      <c r="F193" s="15"/>
      <c r="G193" s="17">
        <v>39.21388433999999</v>
      </c>
      <c r="H193" s="17">
        <v>4.47007367</v>
      </c>
      <c r="I193" s="17">
        <v>2.0535876400000004</v>
      </c>
      <c r="J193" s="17">
        <f t="shared" si="14"/>
        <v>6.52366131</v>
      </c>
      <c r="K193" s="17">
        <v>0</v>
      </c>
      <c r="L193" s="17">
        <v>4.10717528</v>
      </c>
      <c r="M193" s="17">
        <f t="shared" si="15"/>
        <v>4.10717528</v>
      </c>
      <c r="N193" s="17">
        <f t="shared" si="16"/>
        <v>28.58304774999999</v>
      </c>
      <c r="O193" s="17">
        <f t="shared" si="17"/>
        <v>32.69022302999999</v>
      </c>
      <c r="P193" s="22"/>
      <c r="Q193" s="5"/>
    </row>
    <row r="194" spans="1:17" ht="25.5">
      <c r="A194" s="5"/>
      <c r="B194" s="5"/>
      <c r="C194" s="24">
        <v>195</v>
      </c>
      <c r="D194" s="14"/>
      <c r="E194" s="28" t="s">
        <v>161</v>
      </c>
      <c r="F194" s="15"/>
      <c r="G194" s="17">
        <v>96.75151340000001</v>
      </c>
      <c r="H194" s="17">
        <v>19.1258188</v>
      </c>
      <c r="I194" s="17">
        <v>9.81942982</v>
      </c>
      <c r="J194" s="17">
        <f t="shared" si="14"/>
        <v>28.94524862</v>
      </c>
      <c r="K194" s="17">
        <v>0</v>
      </c>
      <c r="L194" s="17">
        <v>9.81942982</v>
      </c>
      <c r="M194" s="17">
        <f t="shared" si="15"/>
        <v>9.81942982</v>
      </c>
      <c r="N194" s="17">
        <f t="shared" si="16"/>
        <v>57.98683496000001</v>
      </c>
      <c r="O194" s="17">
        <f t="shared" si="17"/>
        <v>67.80626478</v>
      </c>
      <c r="P194" s="22"/>
      <c r="Q194" s="5"/>
    </row>
    <row r="195" spans="1:17" ht="25.5">
      <c r="A195" s="5"/>
      <c r="B195" s="5"/>
      <c r="C195" s="24">
        <v>198</v>
      </c>
      <c r="D195" s="14"/>
      <c r="E195" s="28" t="s">
        <v>162</v>
      </c>
      <c r="F195" s="15"/>
      <c r="G195" s="17">
        <v>20.077884380000004</v>
      </c>
      <c r="H195" s="17">
        <v>0.6927708200000001</v>
      </c>
      <c r="I195" s="17">
        <v>0.6927708200000001</v>
      </c>
      <c r="J195" s="17">
        <f t="shared" si="14"/>
        <v>1.3855416400000002</v>
      </c>
      <c r="K195" s="17">
        <v>0</v>
      </c>
      <c r="L195" s="17">
        <v>2.11854838</v>
      </c>
      <c r="M195" s="17">
        <f t="shared" si="15"/>
        <v>2.11854838</v>
      </c>
      <c r="N195" s="17">
        <f t="shared" si="16"/>
        <v>16.573794360000004</v>
      </c>
      <c r="O195" s="17">
        <f t="shared" si="17"/>
        <v>18.692342740000004</v>
      </c>
      <c r="P195" s="22"/>
      <c r="Q195" s="5"/>
    </row>
    <row r="196" spans="1:17" ht="54" customHeight="1">
      <c r="A196" s="5"/>
      <c r="B196" s="5"/>
      <c r="C196" s="24">
        <v>200</v>
      </c>
      <c r="D196" s="14"/>
      <c r="E196" s="40" t="s">
        <v>198</v>
      </c>
      <c r="F196" s="15"/>
      <c r="G196" s="17">
        <v>64.99993092</v>
      </c>
      <c r="H196" s="17">
        <v>0.8912052399999993</v>
      </c>
      <c r="I196" s="17">
        <v>0.16816161000000032</v>
      </c>
      <c r="J196" s="17">
        <f t="shared" si="14"/>
        <v>1.0593668499999997</v>
      </c>
      <c r="K196" s="17">
        <v>0</v>
      </c>
      <c r="L196" s="17">
        <v>6.67415684</v>
      </c>
      <c r="M196" s="17">
        <f t="shared" si="15"/>
        <v>6.67415684</v>
      </c>
      <c r="N196" s="17">
        <f t="shared" si="16"/>
        <v>57.26640723</v>
      </c>
      <c r="O196" s="17">
        <f t="shared" si="17"/>
        <v>63.94056407</v>
      </c>
      <c r="P196" s="22"/>
      <c r="Q196" s="5"/>
    </row>
    <row r="197" spans="1:17" ht="54" customHeight="1">
      <c r="A197" s="5"/>
      <c r="B197" s="5"/>
      <c r="C197" s="24">
        <v>201</v>
      </c>
      <c r="D197" s="14"/>
      <c r="E197" s="40" t="s">
        <v>163</v>
      </c>
      <c r="F197" s="15"/>
      <c r="G197" s="17">
        <v>32.28550606</v>
      </c>
      <c r="H197" s="17">
        <v>9.685651800000002</v>
      </c>
      <c r="I197" s="17">
        <v>1.6142752999999996</v>
      </c>
      <c r="J197" s="17">
        <f t="shared" si="14"/>
        <v>11.299927100000001</v>
      </c>
      <c r="K197" s="17">
        <v>0</v>
      </c>
      <c r="L197" s="17">
        <v>3.2285506</v>
      </c>
      <c r="M197" s="17">
        <f t="shared" si="15"/>
        <v>3.2285506</v>
      </c>
      <c r="N197" s="17">
        <f t="shared" si="16"/>
        <v>17.75702836</v>
      </c>
      <c r="O197" s="17">
        <f t="shared" si="17"/>
        <v>20.985578959999998</v>
      </c>
      <c r="P197" s="22"/>
      <c r="Q197" s="5"/>
    </row>
    <row r="198" spans="1:17" ht="54" customHeight="1">
      <c r="A198" s="5"/>
      <c r="B198" s="5"/>
      <c r="C198" s="24">
        <v>202</v>
      </c>
      <c r="D198" s="14"/>
      <c r="E198" s="40" t="s">
        <v>164</v>
      </c>
      <c r="F198" s="15"/>
      <c r="G198" s="17">
        <v>91.28873447999999</v>
      </c>
      <c r="H198" s="17">
        <v>0</v>
      </c>
      <c r="I198" s="17">
        <v>5.34914137</v>
      </c>
      <c r="J198" s="17">
        <f t="shared" si="14"/>
        <v>5.34914137</v>
      </c>
      <c r="K198" s="17">
        <v>0</v>
      </c>
      <c r="L198" s="17">
        <v>9.72470592</v>
      </c>
      <c r="M198" s="17">
        <f t="shared" si="15"/>
        <v>9.72470592</v>
      </c>
      <c r="N198" s="17">
        <f t="shared" si="16"/>
        <v>76.21488718999998</v>
      </c>
      <c r="O198" s="17">
        <f t="shared" si="17"/>
        <v>85.93959310999999</v>
      </c>
      <c r="P198" s="22"/>
      <c r="Q198" s="5"/>
    </row>
    <row r="199" spans="1:17" ht="54" customHeight="1">
      <c r="A199" s="5"/>
      <c r="B199" s="5"/>
      <c r="C199" s="24">
        <v>204</v>
      </c>
      <c r="D199" s="14"/>
      <c r="E199" s="40" t="s">
        <v>165</v>
      </c>
      <c r="F199" s="15"/>
      <c r="G199" s="17">
        <v>106.47846521000001</v>
      </c>
      <c r="H199" s="17">
        <v>23.65236402</v>
      </c>
      <c r="I199" s="17">
        <v>5.051105280000002</v>
      </c>
      <c r="J199" s="17">
        <f t="shared" si="14"/>
        <v>28.703469300000002</v>
      </c>
      <c r="K199" s="17">
        <v>0</v>
      </c>
      <c r="L199" s="17">
        <v>11.481387720000003</v>
      </c>
      <c r="M199" s="17">
        <f t="shared" si="15"/>
        <v>11.481387720000003</v>
      </c>
      <c r="N199" s="17">
        <f t="shared" si="16"/>
        <v>66.29360819</v>
      </c>
      <c r="O199" s="17">
        <f t="shared" si="17"/>
        <v>77.77499591</v>
      </c>
      <c r="P199" s="22"/>
      <c r="Q199" s="5"/>
    </row>
    <row r="200" spans="1:17" ht="25.5">
      <c r="A200" s="5"/>
      <c r="B200" s="5"/>
      <c r="C200" s="24">
        <v>209</v>
      </c>
      <c r="D200" s="14"/>
      <c r="E200" s="28" t="s">
        <v>166</v>
      </c>
      <c r="F200" s="15"/>
      <c r="G200" s="17">
        <v>37.95562398999999</v>
      </c>
      <c r="H200" s="17">
        <v>4.07913401</v>
      </c>
      <c r="I200" s="17">
        <v>1.23143917</v>
      </c>
      <c r="J200" s="17">
        <f t="shared" si="14"/>
        <v>5.31057318</v>
      </c>
      <c r="K200" s="17">
        <v>0</v>
      </c>
      <c r="L200" s="17">
        <v>3.8654457800000004</v>
      </c>
      <c r="M200" s="17">
        <f t="shared" si="15"/>
        <v>3.8654457800000004</v>
      </c>
      <c r="N200" s="17">
        <f t="shared" si="16"/>
        <v>28.779605029999992</v>
      </c>
      <c r="O200" s="17">
        <f t="shared" si="17"/>
        <v>32.645050809999994</v>
      </c>
      <c r="P200" s="22"/>
      <c r="Q200" s="5"/>
    </row>
    <row r="201" spans="1:17" ht="54" customHeight="1">
      <c r="A201" s="5"/>
      <c r="B201" s="5"/>
      <c r="C201" s="24">
        <v>211</v>
      </c>
      <c r="D201" s="14"/>
      <c r="E201" s="40" t="s">
        <v>167</v>
      </c>
      <c r="F201" s="15"/>
      <c r="G201" s="17">
        <v>173.1827702</v>
      </c>
      <c r="H201" s="17">
        <v>30.20622986</v>
      </c>
      <c r="I201" s="17">
        <v>17.555949579999997</v>
      </c>
      <c r="J201" s="17">
        <f t="shared" si="14"/>
        <v>47.76217944</v>
      </c>
      <c r="K201" s="17">
        <v>0</v>
      </c>
      <c r="L201" s="17">
        <v>17.555949579999997</v>
      </c>
      <c r="M201" s="17">
        <f t="shared" si="15"/>
        <v>17.555949579999997</v>
      </c>
      <c r="N201" s="17">
        <f t="shared" si="16"/>
        <v>107.86464118</v>
      </c>
      <c r="O201" s="17">
        <f t="shared" si="17"/>
        <v>125.42059076000001</v>
      </c>
      <c r="P201" s="22"/>
      <c r="Q201" s="5"/>
    </row>
    <row r="202" spans="1:17" ht="54" customHeight="1">
      <c r="A202" s="5"/>
      <c r="B202" s="5"/>
      <c r="C202" s="24">
        <v>212</v>
      </c>
      <c r="D202" s="14"/>
      <c r="E202" s="40" t="s">
        <v>168</v>
      </c>
      <c r="F202" s="15"/>
      <c r="G202" s="17">
        <v>36.69553251000001</v>
      </c>
      <c r="H202" s="17">
        <v>7.026683590000001</v>
      </c>
      <c r="I202" s="17">
        <v>1.98737346</v>
      </c>
      <c r="J202" s="17">
        <f t="shared" si="14"/>
        <v>9.014057050000002</v>
      </c>
      <c r="K202" s="17">
        <v>0</v>
      </c>
      <c r="L202" s="17">
        <v>3.97474692</v>
      </c>
      <c r="M202" s="17">
        <f t="shared" si="15"/>
        <v>3.97474692</v>
      </c>
      <c r="N202" s="17">
        <f t="shared" si="16"/>
        <v>23.706728540000004</v>
      </c>
      <c r="O202" s="17">
        <f t="shared" si="17"/>
        <v>27.681475460000005</v>
      </c>
      <c r="P202" s="22"/>
      <c r="Q202" s="5"/>
    </row>
    <row r="203" spans="1:17" ht="25.5">
      <c r="A203" s="5"/>
      <c r="B203" s="5"/>
      <c r="C203" s="24">
        <v>213</v>
      </c>
      <c r="D203" s="14"/>
      <c r="E203" s="28" t="s">
        <v>169</v>
      </c>
      <c r="F203" s="15"/>
      <c r="G203" s="17">
        <v>24.31479589</v>
      </c>
      <c r="H203" s="17">
        <v>1.6205899399999995</v>
      </c>
      <c r="I203" s="17">
        <v>1.5484391600000003</v>
      </c>
      <c r="J203" s="17">
        <f t="shared" si="14"/>
        <v>3.1690290999999995</v>
      </c>
      <c r="K203" s="17">
        <v>0</v>
      </c>
      <c r="L203" s="17">
        <v>2.43151704</v>
      </c>
      <c r="M203" s="17">
        <f t="shared" si="15"/>
        <v>2.43151704</v>
      </c>
      <c r="N203" s="17">
        <f t="shared" si="16"/>
        <v>18.71424975</v>
      </c>
      <c r="O203" s="17">
        <f t="shared" si="17"/>
        <v>21.14576679</v>
      </c>
      <c r="P203" s="22"/>
      <c r="Q203" s="5"/>
    </row>
    <row r="204" spans="1:17" ht="25.5">
      <c r="A204" s="5"/>
      <c r="B204" s="5"/>
      <c r="C204" s="24">
        <v>214</v>
      </c>
      <c r="D204" s="14"/>
      <c r="E204" s="28" t="s">
        <v>170</v>
      </c>
      <c r="F204" s="15"/>
      <c r="G204" s="17">
        <v>86.15167362999999</v>
      </c>
      <c r="H204" s="17">
        <v>12.258912489999998</v>
      </c>
      <c r="I204" s="17">
        <v>4.34097041</v>
      </c>
      <c r="J204" s="17">
        <f t="shared" si="14"/>
        <v>16.599882899999997</v>
      </c>
      <c r="K204" s="17">
        <v>0</v>
      </c>
      <c r="L204" s="17">
        <v>9.01969042</v>
      </c>
      <c r="M204" s="17">
        <f t="shared" si="15"/>
        <v>9.01969042</v>
      </c>
      <c r="N204" s="17">
        <f t="shared" si="16"/>
        <v>60.53210030999999</v>
      </c>
      <c r="O204" s="17">
        <f t="shared" si="17"/>
        <v>69.55179073</v>
      </c>
      <c r="P204" s="22"/>
      <c r="Q204" s="5"/>
    </row>
    <row r="205" spans="1:17" ht="54" customHeight="1">
      <c r="A205" s="5"/>
      <c r="B205" s="5"/>
      <c r="C205" s="24">
        <v>215</v>
      </c>
      <c r="D205" s="14"/>
      <c r="E205" s="40" t="s">
        <v>171</v>
      </c>
      <c r="F205" s="15"/>
      <c r="G205" s="17">
        <v>38.582548919999994</v>
      </c>
      <c r="H205" s="17">
        <v>6.5785658399999996</v>
      </c>
      <c r="I205" s="17">
        <v>1.44290346</v>
      </c>
      <c r="J205" s="17">
        <f t="shared" si="14"/>
        <v>8.0214693</v>
      </c>
      <c r="K205" s="17">
        <v>0</v>
      </c>
      <c r="L205" s="17">
        <v>3.9957181999999998</v>
      </c>
      <c r="M205" s="17">
        <f t="shared" si="15"/>
        <v>3.9957181999999998</v>
      </c>
      <c r="N205" s="17">
        <f t="shared" si="16"/>
        <v>26.565361419999995</v>
      </c>
      <c r="O205" s="17">
        <f t="shared" si="17"/>
        <v>30.561079619999994</v>
      </c>
      <c r="P205" s="22"/>
      <c r="Q205" s="5"/>
    </row>
    <row r="206" spans="1:17" ht="25.5">
      <c r="A206" s="5"/>
      <c r="B206" s="5"/>
      <c r="C206" s="24">
        <v>216</v>
      </c>
      <c r="D206" s="14"/>
      <c r="E206" s="28" t="s">
        <v>172</v>
      </c>
      <c r="F206" s="15"/>
      <c r="G206" s="17">
        <v>13.73645108</v>
      </c>
      <c r="H206" s="17">
        <v>0</v>
      </c>
      <c r="I206" s="17">
        <v>0.72297111</v>
      </c>
      <c r="J206" s="17">
        <f t="shared" si="14"/>
        <v>0.72297111</v>
      </c>
      <c r="K206" s="17">
        <v>0</v>
      </c>
      <c r="L206" s="17">
        <v>1.44594222</v>
      </c>
      <c r="M206" s="17">
        <f t="shared" si="15"/>
        <v>1.44594222</v>
      </c>
      <c r="N206" s="17">
        <f t="shared" si="16"/>
        <v>11.56753775</v>
      </c>
      <c r="O206" s="17">
        <f t="shared" si="17"/>
        <v>13.013479969999999</v>
      </c>
      <c r="P206" s="22"/>
      <c r="Q206" s="5"/>
    </row>
    <row r="207" spans="1:17" ht="25.5">
      <c r="A207" s="5"/>
      <c r="B207" s="5"/>
      <c r="C207" s="24">
        <v>222</v>
      </c>
      <c r="D207" s="14"/>
      <c r="E207" s="59" t="s">
        <v>229</v>
      </c>
      <c r="F207" s="15"/>
      <c r="G207" s="17">
        <v>1040.49920638</v>
      </c>
      <c r="H207" s="17">
        <v>36.78458854</v>
      </c>
      <c r="I207" s="17">
        <v>58.28349119999999</v>
      </c>
      <c r="J207" s="17">
        <f t="shared" si="14"/>
        <v>95.06807974</v>
      </c>
      <c r="K207" s="17">
        <v>0</v>
      </c>
      <c r="L207" s="17">
        <v>86.76508744</v>
      </c>
      <c r="M207" s="17">
        <f t="shared" si="15"/>
        <v>86.76508744</v>
      </c>
      <c r="N207" s="17">
        <f t="shared" si="16"/>
        <v>858.6660392</v>
      </c>
      <c r="O207" s="17">
        <f t="shared" si="17"/>
        <v>945.43112664</v>
      </c>
      <c r="P207" s="22"/>
      <c r="Q207" s="5"/>
    </row>
    <row r="208" spans="1:17" ht="54" customHeight="1">
      <c r="A208" s="5"/>
      <c r="B208" s="5"/>
      <c r="C208" s="24">
        <v>231</v>
      </c>
      <c r="D208" s="14"/>
      <c r="E208" s="40" t="s">
        <v>173</v>
      </c>
      <c r="F208" s="15"/>
      <c r="G208" s="17">
        <v>6.418981819999999</v>
      </c>
      <c r="H208" s="17">
        <v>1.60474545</v>
      </c>
      <c r="I208" s="17">
        <v>0.64189818</v>
      </c>
      <c r="J208" s="17">
        <f t="shared" si="14"/>
        <v>2.24664363</v>
      </c>
      <c r="K208" s="17">
        <v>0</v>
      </c>
      <c r="L208" s="17">
        <v>0.64189818</v>
      </c>
      <c r="M208" s="17">
        <f t="shared" si="15"/>
        <v>0.64189818</v>
      </c>
      <c r="N208" s="17">
        <f t="shared" si="16"/>
        <v>3.5304400099999995</v>
      </c>
      <c r="O208" s="17">
        <f t="shared" si="17"/>
        <v>4.17233819</v>
      </c>
      <c r="P208" s="22"/>
      <c r="Q208" s="5"/>
    </row>
    <row r="209" spans="1:17" ht="25.5">
      <c r="A209" s="5"/>
      <c r="B209" s="5"/>
      <c r="C209" s="24">
        <v>242</v>
      </c>
      <c r="D209" s="14"/>
      <c r="E209" s="28" t="s">
        <v>174</v>
      </c>
      <c r="F209" s="15"/>
      <c r="G209" s="17">
        <v>14.41661688</v>
      </c>
      <c r="H209" s="17">
        <v>1.60184632</v>
      </c>
      <c r="I209" s="17">
        <v>1.60184632</v>
      </c>
      <c r="J209" s="17">
        <f t="shared" si="14"/>
        <v>3.20369264</v>
      </c>
      <c r="K209" s="17">
        <v>0</v>
      </c>
      <c r="L209" s="17">
        <v>1.60184632</v>
      </c>
      <c r="M209" s="17">
        <f t="shared" si="15"/>
        <v>1.60184632</v>
      </c>
      <c r="N209" s="17">
        <f t="shared" si="16"/>
        <v>9.61107792</v>
      </c>
      <c r="O209" s="17">
        <f t="shared" si="17"/>
        <v>11.21292424</v>
      </c>
      <c r="P209" s="22"/>
      <c r="Q209" s="5"/>
    </row>
    <row r="210" spans="1:17" ht="25.5">
      <c r="A210" s="5"/>
      <c r="B210" s="5"/>
      <c r="C210" s="24">
        <v>243</v>
      </c>
      <c r="D210" s="14"/>
      <c r="E210" s="28" t="s">
        <v>175</v>
      </c>
      <c r="F210" s="15"/>
      <c r="G210" s="17">
        <v>5.22162882</v>
      </c>
      <c r="H210" s="17">
        <v>0.58018098</v>
      </c>
      <c r="I210" s="17">
        <v>0.58018098</v>
      </c>
      <c r="J210" s="17">
        <f t="shared" si="14"/>
        <v>1.16036196</v>
      </c>
      <c r="K210" s="17">
        <v>0</v>
      </c>
      <c r="L210" s="17">
        <v>0.58018098</v>
      </c>
      <c r="M210" s="17">
        <f t="shared" si="15"/>
        <v>0.58018098</v>
      </c>
      <c r="N210" s="17">
        <f t="shared" si="16"/>
        <v>3.48108588</v>
      </c>
      <c r="O210" s="17">
        <f t="shared" si="17"/>
        <v>4.06126686</v>
      </c>
      <c r="P210" s="22"/>
      <c r="Q210" s="5"/>
    </row>
    <row r="211" spans="1:17" ht="25.5">
      <c r="A211" s="5"/>
      <c r="B211" s="5"/>
      <c r="C211" s="24">
        <v>244</v>
      </c>
      <c r="D211" s="14"/>
      <c r="E211" s="28" t="s">
        <v>176</v>
      </c>
      <c r="F211" s="15"/>
      <c r="G211" s="17">
        <v>30.607571200000002</v>
      </c>
      <c r="H211" s="17">
        <v>4.964579240000001</v>
      </c>
      <c r="I211" s="17">
        <v>2.7937613099999994</v>
      </c>
      <c r="J211" s="17">
        <f t="shared" si="14"/>
        <v>7.75834055</v>
      </c>
      <c r="K211" s="17">
        <v>0</v>
      </c>
      <c r="L211" s="17">
        <v>3.06287502</v>
      </c>
      <c r="M211" s="17">
        <f t="shared" si="15"/>
        <v>3.06287502</v>
      </c>
      <c r="N211" s="17">
        <f t="shared" si="16"/>
        <v>19.786355630000003</v>
      </c>
      <c r="O211" s="17">
        <f t="shared" si="17"/>
        <v>22.849230650000003</v>
      </c>
      <c r="P211" s="22"/>
      <c r="Q211" s="5"/>
    </row>
    <row r="212" spans="1:17" ht="25.5">
      <c r="A212" s="5"/>
      <c r="B212" s="5"/>
      <c r="C212" s="24">
        <v>245</v>
      </c>
      <c r="D212" s="14"/>
      <c r="E212" s="28" t="s">
        <v>188</v>
      </c>
      <c r="F212" s="15"/>
      <c r="G212" s="17">
        <v>31.31163579</v>
      </c>
      <c r="H212" s="17">
        <v>1.4291218999999995</v>
      </c>
      <c r="I212" s="17">
        <v>2.6582396200000007</v>
      </c>
      <c r="J212" s="17">
        <f t="shared" si="14"/>
        <v>4.08736152</v>
      </c>
      <c r="K212" s="17">
        <v>0</v>
      </c>
      <c r="L212" s="17">
        <v>3.3132746</v>
      </c>
      <c r="M212" s="17">
        <f t="shared" si="15"/>
        <v>3.3132746</v>
      </c>
      <c r="N212" s="17">
        <f t="shared" si="16"/>
        <v>23.910999670000002</v>
      </c>
      <c r="O212" s="17">
        <f t="shared" si="17"/>
        <v>27.224274270000002</v>
      </c>
      <c r="P212" s="22"/>
      <c r="Q212" s="5"/>
    </row>
    <row r="213" spans="1:17" ht="25.5">
      <c r="A213" s="5"/>
      <c r="B213" s="5"/>
      <c r="C213" s="24">
        <v>247</v>
      </c>
      <c r="D213" s="14"/>
      <c r="E213" s="28" t="s">
        <v>177</v>
      </c>
      <c r="F213" s="15"/>
      <c r="G213" s="17">
        <v>13.08758863</v>
      </c>
      <c r="H213" s="17">
        <v>0</v>
      </c>
      <c r="I213" s="17">
        <v>0.7568210299999999</v>
      </c>
      <c r="J213" s="17">
        <f t="shared" si="14"/>
        <v>0.7568210299999999</v>
      </c>
      <c r="K213" s="17">
        <v>0</v>
      </c>
      <c r="L213" s="17">
        <v>1.4506785399999997</v>
      </c>
      <c r="M213" s="17">
        <f t="shared" si="15"/>
        <v>1.4506785399999997</v>
      </c>
      <c r="N213" s="17">
        <f t="shared" si="16"/>
        <v>10.880089060000001</v>
      </c>
      <c r="O213" s="17">
        <f t="shared" si="17"/>
        <v>12.330767600000001</v>
      </c>
      <c r="P213" s="22"/>
      <c r="Q213" s="5"/>
    </row>
    <row r="214" spans="1:17" ht="25.5">
      <c r="A214" s="5"/>
      <c r="B214" s="5"/>
      <c r="C214" s="24">
        <v>251</v>
      </c>
      <c r="D214" s="14"/>
      <c r="E214" s="28" t="s">
        <v>189</v>
      </c>
      <c r="F214" s="15"/>
      <c r="G214" s="17">
        <v>6.270621179999999</v>
      </c>
      <c r="H214" s="17">
        <v>0</v>
      </c>
      <c r="I214" s="17">
        <v>0.31353106</v>
      </c>
      <c r="J214" s="17">
        <f t="shared" si="14"/>
        <v>0.31353106</v>
      </c>
      <c r="K214" s="17">
        <v>0</v>
      </c>
      <c r="L214" s="17">
        <v>0.62706212</v>
      </c>
      <c r="M214" s="17">
        <f t="shared" si="15"/>
        <v>0.62706212</v>
      </c>
      <c r="N214" s="17">
        <f t="shared" si="16"/>
        <v>5.3300279999999995</v>
      </c>
      <c r="O214" s="17">
        <f t="shared" si="17"/>
        <v>5.957090119999999</v>
      </c>
      <c r="P214" s="22"/>
      <c r="Q214" s="5"/>
    </row>
    <row r="215" spans="1:17" ht="25.5">
      <c r="A215" s="5"/>
      <c r="B215" s="5"/>
      <c r="C215" s="24">
        <v>253</v>
      </c>
      <c r="D215" s="14"/>
      <c r="E215" s="28" t="s">
        <v>178</v>
      </c>
      <c r="F215" s="15"/>
      <c r="G215" s="17">
        <v>5.11217611</v>
      </c>
      <c r="H215" s="17">
        <v>0</v>
      </c>
      <c r="I215" s="17">
        <v>0.5381238</v>
      </c>
      <c r="J215" s="17">
        <f t="shared" si="14"/>
        <v>0.5381238</v>
      </c>
      <c r="K215" s="17">
        <v>0</v>
      </c>
      <c r="L215" s="17">
        <v>0.5381238</v>
      </c>
      <c r="M215" s="17">
        <f t="shared" si="15"/>
        <v>0.5381238</v>
      </c>
      <c r="N215" s="17">
        <f t="shared" si="16"/>
        <v>4.03592851</v>
      </c>
      <c r="O215" s="17">
        <f t="shared" si="17"/>
        <v>4.57405231</v>
      </c>
      <c r="P215" s="22"/>
      <c r="Q215" s="5"/>
    </row>
    <row r="216" spans="1:17" ht="25.5">
      <c r="A216" s="5"/>
      <c r="B216" s="5"/>
      <c r="C216" s="24">
        <v>260</v>
      </c>
      <c r="D216" s="14"/>
      <c r="E216" s="28" t="s">
        <v>190</v>
      </c>
      <c r="F216" s="15"/>
      <c r="G216" s="17">
        <v>0.62700001</v>
      </c>
      <c r="H216" s="17">
        <v>0</v>
      </c>
      <c r="I216" s="17">
        <v>0.03135</v>
      </c>
      <c r="J216" s="17">
        <f t="shared" si="14"/>
        <v>0.03135</v>
      </c>
      <c r="K216" s="17">
        <v>0</v>
      </c>
      <c r="L216" s="17">
        <v>0.0627</v>
      </c>
      <c r="M216" s="17">
        <f t="shared" si="15"/>
        <v>0.0627</v>
      </c>
      <c r="N216" s="17">
        <f t="shared" si="16"/>
        <v>0.5329500100000001</v>
      </c>
      <c r="O216" s="17">
        <f t="shared" si="17"/>
        <v>0.5956500100000001</v>
      </c>
      <c r="P216" s="22"/>
      <c r="Q216" s="5"/>
    </row>
    <row r="217" spans="1:17" ht="54" customHeight="1">
      <c r="A217" s="5"/>
      <c r="B217" s="5"/>
      <c r="C217" s="24">
        <v>262</v>
      </c>
      <c r="D217" s="14"/>
      <c r="E217" s="40" t="s">
        <v>179</v>
      </c>
      <c r="F217" s="15"/>
      <c r="G217" s="17">
        <v>16.15457667</v>
      </c>
      <c r="H217" s="17">
        <v>0</v>
      </c>
      <c r="I217" s="17">
        <v>1.7004817599999997</v>
      </c>
      <c r="J217" s="17">
        <f t="shared" si="14"/>
        <v>1.7004817599999997</v>
      </c>
      <c r="K217" s="17">
        <v>0</v>
      </c>
      <c r="L217" s="17">
        <v>1.7004817599999997</v>
      </c>
      <c r="M217" s="17">
        <f t="shared" si="15"/>
        <v>1.7004817599999997</v>
      </c>
      <c r="N217" s="17">
        <f t="shared" si="16"/>
        <v>12.753613150000003</v>
      </c>
      <c r="O217" s="17">
        <f t="shared" si="17"/>
        <v>14.454094910000002</v>
      </c>
      <c r="P217" s="22"/>
      <c r="Q217" s="5"/>
    </row>
    <row r="218" spans="1:17" ht="25.5">
      <c r="A218" s="5"/>
      <c r="B218" s="5"/>
      <c r="C218" s="24">
        <v>274</v>
      </c>
      <c r="D218" s="14"/>
      <c r="E218" s="28" t="s">
        <v>191</v>
      </c>
      <c r="F218" s="15"/>
      <c r="G218" s="17">
        <v>0.87801281</v>
      </c>
      <c r="H218" s="17">
        <v>0</v>
      </c>
      <c r="I218" s="29">
        <v>0</v>
      </c>
      <c r="J218" s="17">
        <f t="shared" si="14"/>
        <v>0</v>
      </c>
      <c r="K218" s="17">
        <v>0</v>
      </c>
      <c r="L218" s="17">
        <v>0.09242240000000002</v>
      </c>
      <c r="M218" s="17">
        <f t="shared" si="15"/>
        <v>0.09242240000000002</v>
      </c>
      <c r="N218" s="17">
        <f t="shared" si="16"/>
        <v>0.78559041</v>
      </c>
      <c r="O218" s="17">
        <f t="shared" si="17"/>
        <v>0.87801281</v>
      </c>
      <c r="P218" s="22"/>
      <c r="Q218" s="5"/>
    </row>
    <row r="219" spans="1:17" ht="54" customHeight="1">
      <c r="A219" s="5"/>
      <c r="B219" s="5"/>
      <c r="C219" s="24">
        <v>294</v>
      </c>
      <c r="D219" s="14"/>
      <c r="E219" s="40" t="s">
        <v>192</v>
      </c>
      <c r="F219" s="15"/>
      <c r="G219" s="17">
        <v>3.36448256</v>
      </c>
      <c r="H219" s="17">
        <v>0</v>
      </c>
      <c r="I219" s="29">
        <v>0</v>
      </c>
      <c r="J219" s="17">
        <f t="shared" si="14"/>
        <v>0</v>
      </c>
      <c r="K219" s="17">
        <v>0</v>
      </c>
      <c r="L219" s="17">
        <v>0.35415606</v>
      </c>
      <c r="M219" s="17">
        <f t="shared" si="15"/>
        <v>0.35415606</v>
      </c>
      <c r="N219" s="17">
        <f>G219-J219-M219</f>
        <v>3.0103264999999997</v>
      </c>
      <c r="O219" s="17">
        <f>M219+N219</f>
        <v>3.36448256</v>
      </c>
      <c r="P219" s="22"/>
      <c r="Q219" s="5"/>
    </row>
    <row r="220" spans="1:17" ht="54" customHeight="1">
      <c r="A220" s="5"/>
      <c r="B220" s="5"/>
      <c r="C220" s="24"/>
      <c r="D220" s="14"/>
      <c r="E220" s="40"/>
      <c r="F220" s="15"/>
      <c r="G220" s="17"/>
      <c r="H220" s="17"/>
      <c r="I220" s="29"/>
      <c r="J220" s="17"/>
      <c r="K220" s="17"/>
      <c r="L220" s="17"/>
      <c r="M220" s="17"/>
      <c r="N220" s="17"/>
      <c r="O220" s="17"/>
      <c r="P220" s="22"/>
      <c r="Q220" s="5"/>
    </row>
    <row r="221" spans="1:17" ht="54" customHeight="1">
      <c r="A221" s="5"/>
      <c r="B221" s="5"/>
      <c r="C221" s="24"/>
      <c r="D221" s="14"/>
      <c r="E221" s="40"/>
      <c r="F221" s="15"/>
      <c r="G221" s="17"/>
      <c r="H221" s="17"/>
      <c r="I221" s="29"/>
      <c r="J221" s="17"/>
      <c r="K221" s="17"/>
      <c r="L221" s="17"/>
      <c r="M221" s="17"/>
      <c r="N221" s="17"/>
      <c r="O221" s="17"/>
      <c r="P221" s="22"/>
      <c r="Q221" s="5"/>
    </row>
    <row r="222" spans="1:17" ht="54" customHeight="1">
      <c r="A222" s="5"/>
      <c r="B222" s="5"/>
      <c r="C222" s="24"/>
      <c r="D222" s="14"/>
      <c r="E222" s="40"/>
      <c r="F222" s="15"/>
      <c r="G222" s="17"/>
      <c r="H222" s="17"/>
      <c r="I222" s="29"/>
      <c r="J222" s="17"/>
      <c r="K222" s="17"/>
      <c r="L222" s="17"/>
      <c r="M222" s="17"/>
      <c r="N222" s="17"/>
      <c r="O222" s="17"/>
      <c r="P222" s="22"/>
      <c r="Q222" s="5"/>
    </row>
    <row r="223" spans="1:17" ht="27" customHeight="1">
      <c r="A223" s="5"/>
      <c r="B223" s="5"/>
      <c r="C223" s="24"/>
      <c r="D223" s="14"/>
      <c r="E223" s="40"/>
      <c r="F223" s="15"/>
      <c r="G223" s="17"/>
      <c r="H223" s="17"/>
      <c r="I223" s="29"/>
      <c r="J223" s="17"/>
      <c r="K223" s="17"/>
      <c r="L223" s="17"/>
      <c r="M223" s="17"/>
      <c r="N223" s="17"/>
      <c r="O223" s="17"/>
      <c r="P223" s="22"/>
      <c r="Q223" s="5"/>
    </row>
    <row r="224" spans="1:17" ht="27" customHeight="1">
      <c r="A224" s="5"/>
      <c r="B224" s="5"/>
      <c r="C224" s="24"/>
      <c r="D224" s="14"/>
      <c r="E224" s="40"/>
      <c r="F224" s="15"/>
      <c r="G224" s="17"/>
      <c r="H224" s="17"/>
      <c r="I224" s="29"/>
      <c r="J224" s="17"/>
      <c r="K224" s="17"/>
      <c r="L224" s="17"/>
      <c r="M224" s="17"/>
      <c r="N224" s="17"/>
      <c r="O224" s="17"/>
      <c r="P224" s="22"/>
      <c r="Q224" s="5"/>
    </row>
    <row r="225" spans="1:17" ht="27" customHeight="1">
      <c r="A225" s="5"/>
      <c r="B225" s="5"/>
      <c r="C225" s="24"/>
      <c r="D225" s="14"/>
      <c r="E225" s="40"/>
      <c r="F225" s="15"/>
      <c r="G225" s="17"/>
      <c r="H225" s="17"/>
      <c r="I225" s="29"/>
      <c r="J225" s="17"/>
      <c r="K225" s="17"/>
      <c r="L225" s="17"/>
      <c r="M225" s="17"/>
      <c r="N225" s="17"/>
      <c r="O225" s="17"/>
      <c r="P225" s="22"/>
      <c r="Q225" s="5"/>
    </row>
    <row r="226" spans="1:17" ht="27" customHeight="1">
      <c r="A226" s="5"/>
      <c r="B226" s="5"/>
      <c r="C226" s="24"/>
      <c r="D226" s="14"/>
      <c r="E226" s="40"/>
      <c r="F226" s="15"/>
      <c r="G226" s="17"/>
      <c r="H226" s="17"/>
      <c r="I226" s="29"/>
      <c r="J226" s="17"/>
      <c r="K226" s="17"/>
      <c r="L226" s="17"/>
      <c r="M226" s="17"/>
      <c r="N226" s="17"/>
      <c r="O226" s="17"/>
      <c r="P226" s="22"/>
      <c r="Q226" s="5"/>
    </row>
    <row r="227" spans="1:17" ht="27" customHeight="1">
      <c r="A227" s="5"/>
      <c r="B227" s="5"/>
      <c r="C227" s="24"/>
      <c r="D227" s="14"/>
      <c r="E227" s="40"/>
      <c r="F227" s="15"/>
      <c r="G227" s="17"/>
      <c r="H227" s="17"/>
      <c r="I227" s="29"/>
      <c r="J227" s="17"/>
      <c r="K227" s="17"/>
      <c r="L227" s="17"/>
      <c r="M227" s="17"/>
      <c r="N227" s="17"/>
      <c r="O227" s="17"/>
      <c r="P227" s="22"/>
      <c r="Q227" s="5"/>
    </row>
    <row r="228" spans="1:17" ht="25.5">
      <c r="A228" s="5"/>
      <c r="B228" s="5"/>
      <c r="C228" s="24"/>
      <c r="D228" s="14"/>
      <c r="E228" s="28"/>
      <c r="F228" s="15"/>
      <c r="G228" s="63"/>
      <c r="H228" s="63"/>
      <c r="I228" s="64"/>
      <c r="J228" s="63"/>
      <c r="K228" s="63"/>
      <c r="L228" s="63"/>
      <c r="M228" s="63">
        <f t="shared" si="15"/>
        <v>0</v>
      </c>
      <c r="N228" s="63">
        <f t="shared" si="16"/>
        <v>0</v>
      </c>
      <c r="O228" s="61">
        <f t="shared" si="17"/>
        <v>0</v>
      </c>
      <c r="P228" s="22"/>
      <c r="Q228" s="5"/>
    </row>
    <row r="229" spans="1:17" ht="27" customHeight="1">
      <c r="A229" s="5"/>
      <c r="B229" s="5"/>
      <c r="C229" s="27"/>
      <c r="D229" s="14"/>
      <c r="E229" s="28" t="s">
        <v>26</v>
      </c>
      <c r="F229" s="15"/>
      <c r="G229" s="63"/>
      <c r="H229" s="63"/>
      <c r="I229" s="64"/>
      <c r="J229" s="63"/>
      <c r="K229" s="63"/>
      <c r="L229" s="63"/>
      <c r="M229" s="63"/>
      <c r="N229" s="63"/>
      <c r="O229" s="61"/>
      <c r="P229" s="22"/>
      <c r="Q229" s="5"/>
    </row>
    <row r="230" spans="1:17" ht="27" customHeight="1">
      <c r="A230" s="5"/>
      <c r="B230" s="5"/>
      <c r="C230" s="24"/>
      <c r="D230" s="14"/>
      <c r="E230" s="28" t="s">
        <v>239</v>
      </c>
      <c r="F230" s="15"/>
      <c r="G230" s="63"/>
      <c r="H230" s="63"/>
      <c r="I230" s="64"/>
      <c r="J230" s="63"/>
      <c r="K230" s="63"/>
      <c r="L230" s="63"/>
      <c r="M230" s="63"/>
      <c r="N230" s="63"/>
      <c r="O230" s="61"/>
      <c r="P230" s="22"/>
      <c r="Q230" s="5"/>
    </row>
    <row r="231" spans="1:17" ht="27" customHeight="1">
      <c r="A231" s="5"/>
      <c r="B231" s="5"/>
      <c r="C231" s="31"/>
      <c r="D231" s="14"/>
      <c r="E231" s="28" t="s">
        <v>237</v>
      </c>
      <c r="F231" s="15"/>
      <c r="G231" s="63"/>
      <c r="H231" s="63"/>
      <c r="I231" s="64"/>
      <c r="J231" s="63"/>
      <c r="K231" s="63"/>
      <c r="L231" s="63"/>
      <c r="M231" s="63"/>
      <c r="N231" s="63"/>
      <c r="O231" s="61"/>
      <c r="P231" s="22"/>
      <c r="Q231" s="5"/>
    </row>
    <row r="232" spans="1:17" ht="27" customHeight="1">
      <c r="A232" s="5"/>
      <c r="B232" s="5"/>
      <c r="C232" s="31"/>
      <c r="D232" s="14"/>
      <c r="E232" s="28" t="s">
        <v>238</v>
      </c>
      <c r="F232" s="15"/>
      <c r="G232" s="63"/>
      <c r="H232" s="63"/>
      <c r="I232" s="64"/>
      <c r="J232" s="63"/>
      <c r="K232" s="63"/>
      <c r="L232" s="63"/>
      <c r="M232" s="63"/>
      <c r="N232" s="63"/>
      <c r="O232" s="61"/>
      <c r="P232" s="22"/>
      <c r="Q232" s="5"/>
    </row>
    <row r="233" spans="1:17" ht="27" customHeight="1">
      <c r="A233" s="5"/>
      <c r="B233" s="5"/>
      <c r="C233" s="31"/>
      <c r="D233" s="14"/>
      <c r="E233" s="28" t="s">
        <v>194</v>
      </c>
      <c r="F233" s="15"/>
      <c r="G233" s="63"/>
      <c r="H233" s="63"/>
      <c r="I233" s="64"/>
      <c r="J233" s="63"/>
      <c r="K233" s="63"/>
      <c r="L233" s="63"/>
      <c r="M233" s="63"/>
      <c r="N233" s="63"/>
      <c r="O233" s="61"/>
      <c r="P233" s="22"/>
      <c r="Q233" s="5"/>
    </row>
    <row r="234" spans="1:17" ht="27" customHeight="1">
      <c r="A234" s="5"/>
      <c r="B234" s="5"/>
      <c r="C234" s="31"/>
      <c r="D234" s="14"/>
      <c r="E234" s="58" t="s">
        <v>195</v>
      </c>
      <c r="F234" s="15"/>
      <c r="G234" s="63"/>
      <c r="H234" s="63"/>
      <c r="I234" s="64"/>
      <c r="J234" s="63"/>
      <c r="K234" s="63"/>
      <c r="L234" s="63"/>
      <c r="M234" s="63"/>
      <c r="N234" s="63"/>
      <c r="O234" s="61"/>
      <c r="P234" s="22"/>
      <c r="Q234" s="5"/>
    </row>
    <row r="235" spans="1:17" ht="25.5">
      <c r="A235" s="5"/>
      <c r="B235" s="5"/>
      <c r="C235" s="32"/>
      <c r="D235" s="33"/>
      <c r="E235" s="34"/>
      <c r="F235" s="35"/>
      <c r="G235" s="65"/>
      <c r="H235" s="65"/>
      <c r="I235" s="65"/>
      <c r="J235" s="65"/>
      <c r="K235" s="65"/>
      <c r="L235" s="65"/>
      <c r="M235" s="65"/>
      <c r="N235" s="65"/>
      <c r="O235" s="62"/>
      <c r="P235" s="36"/>
      <c r="Q235" s="5"/>
    </row>
    <row r="236" spans="1:17" ht="25.5">
      <c r="A236" s="5"/>
      <c r="B236" s="5"/>
      <c r="C236" s="37"/>
      <c r="D236" s="37"/>
      <c r="E236" s="37"/>
      <c r="F236" s="37"/>
      <c r="G236" s="38"/>
      <c r="H236" s="38"/>
      <c r="I236" s="39"/>
      <c r="J236" s="39"/>
      <c r="K236" s="39"/>
      <c r="L236" s="39"/>
      <c r="M236" s="39"/>
      <c r="N236" s="39"/>
      <c r="O236" s="39"/>
      <c r="P236" s="39"/>
      <c r="Q236" s="5"/>
    </row>
  </sheetData>
  <sheetProtection/>
  <protectedRanges>
    <protectedRange sqref="P11:P169 P171:P234" name="avance_1_1"/>
    <protectedRange sqref="N16:O234" name="inversion_1_1"/>
  </protectedRanges>
  <printOptions horizontalCentered="1"/>
  <pageMargins left="0.31496062992125984" right="0.3937007874015748" top="0.984251968503937" bottom="0.7874015748031497" header="0.5905511811023623" footer="0.3937007874015748"/>
  <pageSetup horizontalDpi="600" verticalDpi="600" orientation="landscape" scale="38" r:id="rId3"/>
  <ignoredErrors>
    <ignoredError sqref="N16 N180:N188 N128:N131 N132:N145 N112:N126 N91:N111 N70 N62:N69 N71:N89 N39:N59 N17:N28 N146:N168 N169:N176" formula="1"/>
    <ignoredError sqref="G10:H10 K10:L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COMPROMISOS DE PROYECTOS DE INFRAESTRUCTURA PRODUCTIVA DE LARGO PLAZO DE INVERSIÓN DIRECTA EN OPERACIÓN MDLLS 2013</dc:title>
  <dc:subject/>
  <dc:creator>SHCP</dc:creator>
  <cp:keywords/>
  <dc:description/>
  <cp:lastModifiedBy>Maria Felix Roldan Hernandez</cp:lastModifiedBy>
  <cp:lastPrinted>2014-04-01T17:16:33Z</cp:lastPrinted>
  <dcterms:created xsi:type="dcterms:W3CDTF">1998-09-04T17:09:23Z</dcterms:created>
  <dcterms:modified xsi:type="dcterms:W3CDTF">2014-04-01T17:16:50Z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