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749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<sst xmlns="http://schemas.openxmlformats.org/spreadsheetml/2006/main" count="194" uniqueCount="79">
  <si>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</si>
  <si>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</si>
  <si>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</si>
  <si>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</si>
  <si>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</si>
  <si>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</si>
  <si>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</si>
  <si>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</si>
  <si>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</si>
  <si>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</si>
  <si>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</si>
  <si>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</si>
  <si>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</si>
  <si>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</si>
  <si>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</si>
  <si>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</si>
  <si>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</si>
  <si>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</si>
  <si>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</si>
  <si>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</si>
  <si>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</si>
  <si>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</si>
  <si>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</si>
  <si>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</si>
  <si>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</si>
  <si>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</si>
  <si>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</si>
  <si>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</si>
  <si>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</si>
  <si>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</si>
  <si>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</si>
  <si>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</si>
  <si>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</si>
  <si>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</si>
  <si>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</si>
  <si>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</si>
  <si>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</si>
  <si>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</si>
  <si>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</si>
  <si>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</si>
  <si>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</si>
  <si>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</si>
  <si>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</si>
  <si>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</si>
  <si>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</si>
  <si>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</si>
  <si>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</si>
  <si>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</si>
  <si>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</si>
  <si>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</si>
  <si>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</si>
  <si>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</si>
  <si>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</si>
  <si>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</si>
  <si>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</si>
  <si>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</si>
  <si>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</si>
  <si>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</si>
  <si>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</si>
  <si>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</si>
  <si>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</si>
  <si>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</si>
  <si>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</si>
  <si>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</si>
  <si>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</si>
  <si>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</si>
  <si>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</si>
  <si>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</si>
  <si>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</si>
  <si>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</si>
  <si>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</si>
  <si>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</si>
  <si>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</si>
  <si>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</si>
  <si>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FONDO NACIONAL PARA EL FOMENTO DE LAS ARTESANIAS</t>
  </si>
  <si>
    <t>Lic. Andrés Gilberto Araujo Lozano</t>
  </si>
  <si>
    <t>Director de Administración y Finanzas</t>
  </si>
  <si>
    <t>L.C. Arisbet García Reyes</t>
  </si>
  <si>
    <t>Jefa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</si>
</sst>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C1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5723627</v>
      </c>
      <c r="E12" s="44">
        <f>SUM(E13:E20)</f>
        <v>6373167</v>
      </c>
      <c r="F12" s="45"/>
      <c r="G12" s="79" t="s">
        <v>28</v>
      </c>
      <c r="H12" s="79"/>
      <c r="I12" s="44">
        <f>SUM(I13:I15)</f>
        <v>77496686</v>
      </c>
      <c r="J12" s="44">
        <f>SUM(J13:J15)</f>
        <v>92695126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30671771</v>
      </c>
      <c r="J13" s="48">
        <v>32029044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2637905</v>
      </c>
      <c r="J14" s="48">
        <v>3626498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44187010</v>
      </c>
      <c r="J15" s="48">
        <v>57039584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66959146</v>
      </c>
      <c r="J17" s="44">
        <f>SUM(J18:J26)</f>
        <v>63160634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5723627</v>
      </c>
      <c r="E19" s="48">
        <v>6373167</v>
      </c>
      <c r="F19" s="45"/>
      <c r="G19" s="73" t="s">
        <v>34</v>
      </c>
      <c r="H19" s="73"/>
      <c r="I19" s="48">
        <v>66959146</v>
      </c>
      <c r="J19" s="48">
        <v>63160634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157644048</v>
      </c>
      <c r="E22" s="44">
        <f>SUM(E23:E24)</f>
        <v>156620285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157644048</v>
      </c>
      <c r="E24" s="48">
        <v>156620285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5914952</v>
      </c>
      <c r="E26" s="44">
        <f>SUM(E27:E31)</f>
        <v>7428245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115913</v>
      </c>
      <c r="E28" s="48">
        <v>470595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5799039</v>
      </c>
      <c r="E31" s="48">
        <v>6957650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169282627</v>
      </c>
      <c r="E33" s="54">
        <f>E12+E22+E26</f>
        <v>170421697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14224256</v>
      </c>
      <c r="J40" s="56">
        <f>SUM(J41:J46)</f>
        <v>9399615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565190</v>
      </c>
      <c r="J41" s="48">
        <v>875835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46022</v>
      </c>
      <c r="J43" s="48">
        <v>675816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4065633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9547411</v>
      </c>
      <c r="J46" s="48">
        <v>7847964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158680088</v>
      </c>
      <c r="J51" s="58">
        <f>J12+J17+J28+J33+J40+J48</f>
        <v>165255375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10602539</v>
      </c>
      <c r="J53" s="58">
        <f>E33-J51</f>
        <v>5166322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FONDO NACIONAL PARA EL FOMENTO DE LAS ARTESANIAS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5723627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5723627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157644048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157644048</v>
      </c>
    </row>
    <row r="18" spans="1:5" ht="24" customHeight="1">
      <c r="A18" s="88"/>
      <c r="B18" s="90"/>
      <c r="C18" s="93" t="s">
        <v>20</v>
      </c>
      <c r="D18" s="93"/>
      <c r="E18" s="4">
        <f>'EA'!D26</f>
        <v>5914952</v>
      </c>
    </row>
    <row r="19" spans="1:5" ht="24" customHeight="1">
      <c r="A19" s="88"/>
      <c r="B19" s="90"/>
      <c r="C19" s="92" t="s">
        <v>21</v>
      </c>
      <c r="D19" s="92"/>
      <c r="E19" s="6">
        <f>'EA'!D27</f>
        <v>0</v>
      </c>
    </row>
    <row r="20" spans="1:5" ht="24" customHeight="1">
      <c r="A20" s="88"/>
      <c r="B20" s="90"/>
      <c r="C20" s="92" t="s">
        <v>22</v>
      </c>
      <c r="D20" s="92"/>
      <c r="E20" s="6">
        <f>'EA'!D28</f>
        <v>115913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5799039</v>
      </c>
    </row>
    <row r="24" spans="1:5" ht="24" customHeight="1">
      <c r="A24" s="88"/>
      <c r="B24" s="7"/>
      <c r="C24" s="94" t="s">
        <v>26</v>
      </c>
      <c r="D24" s="94"/>
      <c r="E24" s="4">
        <f>'EA'!D33</f>
        <v>169282627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77496686</v>
      </c>
    </row>
    <row r="26" spans="1:5" ht="24" customHeight="1">
      <c r="A26" s="88"/>
      <c r="B26" s="91"/>
      <c r="C26" s="92" t="s">
        <v>29</v>
      </c>
      <c r="D26" s="92"/>
      <c r="E26" s="5">
        <f>'EA'!I13</f>
        <v>30671771</v>
      </c>
    </row>
    <row r="27" spans="1:5" ht="24" customHeight="1">
      <c r="A27" s="88"/>
      <c r="B27" s="91"/>
      <c r="C27" s="92" t="s">
        <v>30</v>
      </c>
      <c r="D27" s="92"/>
      <c r="E27" s="5">
        <f>'EA'!I14</f>
        <v>2637905</v>
      </c>
    </row>
    <row r="28" spans="1:5" ht="24" customHeight="1">
      <c r="A28" s="88"/>
      <c r="B28" s="91"/>
      <c r="C28" s="92" t="s">
        <v>31</v>
      </c>
      <c r="D28" s="92"/>
      <c r="E28" s="5">
        <f>'EA'!I15</f>
        <v>44187010</v>
      </c>
    </row>
    <row r="29" spans="1:5" ht="24" customHeight="1">
      <c r="A29" s="88"/>
      <c r="B29" s="91"/>
      <c r="C29" s="93" t="s">
        <v>32</v>
      </c>
      <c r="D29" s="93"/>
      <c r="E29" s="4">
        <f>'EA'!I17</f>
        <v>66959146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66959146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14224256</v>
      </c>
    </row>
    <row r="50" spans="1:5" ht="24" customHeight="1">
      <c r="A50" s="88"/>
      <c r="B50" s="91"/>
      <c r="C50" s="92" t="s">
        <v>52</v>
      </c>
      <c r="D50" s="92"/>
      <c r="E50" s="5">
        <f>'EA'!I41</f>
        <v>565190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46022</v>
      </c>
    </row>
    <row r="53" spans="1:5" ht="24" customHeight="1">
      <c r="A53" s="88"/>
      <c r="B53" s="91"/>
      <c r="C53" s="92" t="s">
        <v>64</v>
      </c>
      <c r="D53" s="92"/>
      <c r="E53" s="5">
        <f>'EA'!I44</f>
        <v>4065633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9547411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158680088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10602539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6373167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6373167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156620285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156620285</v>
      </c>
    </row>
    <row r="72" spans="1:5" ht="24" customHeight="1">
      <c r="A72" s="88"/>
      <c r="B72" s="90"/>
      <c r="C72" s="93" t="s">
        <v>20</v>
      </c>
      <c r="D72" s="93"/>
      <c r="E72" s="4">
        <f>'EA'!E26</f>
        <v>7428245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470595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6957650</v>
      </c>
    </row>
    <row r="78" spans="1:5" ht="24" customHeight="1">
      <c r="A78" s="88"/>
      <c r="B78" s="7"/>
      <c r="C78" s="94" t="s">
        <v>26</v>
      </c>
      <c r="D78" s="94"/>
      <c r="E78" s="4">
        <f>'EA'!E33</f>
        <v>170421697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92695126</v>
      </c>
    </row>
    <row r="80" spans="1:5" ht="24" customHeight="1">
      <c r="A80" s="88"/>
      <c r="B80" s="91"/>
      <c r="C80" s="92" t="s">
        <v>29</v>
      </c>
      <c r="D80" s="92"/>
      <c r="E80" s="5">
        <f>'EA'!J13</f>
        <v>32029044</v>
      </c>
    </row>
    <row r="81" spans="1:5" ht="24" customHeight="1">
      <c r="A81" s="88"/>
      <c r="B81" s="91"/>
      <c r="C81" s="92" t="s">
        <v>30</v>
      </c>
      <c r="D81" s="92"/>
      <c r="E81" s="5">
        <f>'EA'!J14</f>
        <v>3626498</v>
      </c>
    </row>
    <row r="82" spans="1:5" ht="24" customHeight="1">
      <c r="A82" s="88"/>
      <c r="B82" s="91"/>
      <c r="C82" s="92" t="s">
        <v>31</v>
      </c>
      <c r="D82" s="92"/>
      <c r="E82" s="5">
        <f>'EA'!J15</f>
        <v>57039584</v>
      </c>
    </row>
    <row r="83" spans="1:5" ht="24" customHeight="1">
      <c r="A83" s="88"/>
      <c r="B83" s="91"/>
      <c r="C83" s="93" t="s">
        <v>32</v>
      </c>
      <c r="D83" s="93"/>
      <c r="E83" s="4">
        <f>'EA'!J17</f>
        <v>63160634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63160634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9399615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875835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675816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7847964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165255375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5166322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Lic. Andrés Gilberto Araujo Lozano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Administración y Finanzas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L.C. Arisbet García Reyes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Jefa del Departamento de Contabilidad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selene_villegas</cp:lastModifiedBy>
  <cp:lastPrinted>2014-02-14T01:27:11Z</cp:lastPrinted>
  <dcterms:created xsi:type="dcterms:W3CDTF">2014-01-27T17:39:58Z</dcterms:created>
  <dcterms:modified xsi:type="dcterms:W3CDTF">2014-03-21T14:59:36Z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