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7490" windowHeight="1101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<sst xmlns="http://schemas.openxmlformats.org/spreadsheetml/2006/main" count="157" uniqueCount="53">
  <si>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</si>
  <si>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</si>
  <si>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</si>
  <si>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</si>
  <si>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</si>
  <si>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</si>
  <si>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</si>
  <si>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</si>
  <si>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</si>
  <si>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</si>
  <si>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</si>
  <si>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</si>
  <si>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</si>
  <si>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</si>
  <si>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</si>
  <si>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</si>
  <si>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</si>
  <si>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</si>
  <si>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</si>
  <si>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</si>
  <si>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</si>
  <si>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</si>
  <si>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</si>
  <si>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</si>
  <si>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</si>
  <si>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</si>
  <si>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</si>
  <si>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</si>
  <si>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</si>
  <si>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</si>
  <si>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</si>
  <si>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</si>
  <si>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</si>
  <si>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</si>
  <si>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</si>
  <si>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</si>
  <si>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</si>
  <si>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</si>
  <si>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</si>
  <si>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</si>
  <si>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</si>
  <si>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</si>
  <si>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</si>
  <si>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</si>
  <si>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</si>
  <si>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</si>
  <si>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</si>
  <si>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</si>
  <si>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FONDO NACIONAL PARA EL FOMENTO DE LAS ARTESANIAS</t>
  </si>
  <si>
    <t>Lic. Andrés Gilberto Araujo Lozano</t>
  </si>
  <si>
    <t>Director de Administración y Finanzas</t>
  </si>
  <si>
    <t>L.C. Arisbet García Reyes</t>
  </si>
  <si>
    <t>Jefa del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</si>
</sst>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 wrapText="1"/>
      <protection locked="0"/>
    </xf>
    <xf numFmtId="0" fontId="11" fillId="34" borderId="12" xfId="0" applyFont="1" applyFill="1" applyBorder="1" applyAlignment="1" applyProtection="1">
      <alignment horizontal="center" wrapText="1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PageLayoutView="0" workbookViewId="0" topLeftCell="A11">
      <selection activeCell="B43" sqref="B43:C4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46255205</v>
      </c>
      <c r="E16" s="31">
        <f>SUM(E18:E24)</f>
        <v>520387348</v>
      </c>
      <c r="F16" s="31">
        <f>SUM(F18:F24)</f>
        <v>503217266</v>
      </c>
      <c r="G16" s="31">
        <f>D16+E16-F16</f>
        <v>63425287</v>
      </c>
      <c r="H16" s="31">
        <f>G16-D16</f>
        <v>17170082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3000</v>
      </c>
      <c r="E18" s="37">
        <v>67000</v>
      </c>
      <c r="F18" s="37">
        <v>63000</v>
      </c>
      <c r="G18" s="38">
        <f>D18+E18-F18</f>
        <v>7000</v>
      </c>
      <c r="H18" s="38">
        <f>G18-D18</f>
        <v>4000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19889458</v>
      </c>
      <c r="E19" s="37">
        <v>350666917</v>
      </c>
      <c r="F19" s="37">
        <v>329732456</v>
      </c>
      <c r="G19" s="38">
        <f aca="true" t="shared" si="0" ref="G19:G24">D19+E19-F19</f>
        <v>40823919</v>
      </c>
      <c r="H19" s="38">
        <f aca="true" t="shared" si="1" ref="H19:H24">G19-D19</f>
        <v>20934461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7374517</v>
      </c>
      <c r="E20" s="37">
        <v>106445543</v>
      </c>
      <c r="F20" s="37">
        <v>106829169</v>
      </c>
      <c r="G20" s="38">
        <f t="shared" si="0"/>
        <v>6990891</v>
      </c>
      <c r="H20" s="38">
        <f t="shared" si="1"/>
        <v>-383626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23640889</v>
      </c>
      <c r="E21" s="37">
        <v>67458131</v>
      </c>
      <c r="F21" s="37">
        <v>66592641</v>
      </c>
      <c r="G21" s="38">
        <f t="shared" si="0"/>
        <v>24506379</v>
      </c>
      <c r="H21" s="38">
        <f t="shared" si="1"/>
        <v>865490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-4652659</v>
      </c>
      <c r="E23" s="37">
        <v>-4250243</v>
      </c>
      <c r="F23" s="37">
        <v>0</v>
      </c>
      <c r="G23" s="38">
        <f t="shared" si="0"/>
        <v>-8902902</v>
      </c>
      <c r="H23" s="38">
        <f t="shared" si="1"/>
        <v>-4250243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42784948</v>
      </c>
      <c r="E26" s="31">
        <f>SUM(E28:E36)</f>
        <v>172314</v>
      </c>
      <c r="F26" s="31">
        <f>SUM(F28:F36)</f>
        <v>289721</v>
      </c>
      <c r="G26" s="31">
        <f>D26+E26-F26</f>
        <v>42667541</v>
      </c>
      <c r="H26" s="31">
        <f>G26-D26</f>
        <v>-117407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65637476</v>
      </c>
      <c r="E30" s="37">
        <v>0</v>
      </c>
      <c r="F30" s="37">
        <v>0</v>
      </c>
      <c r="G30" s="38">
        <f t="shared" si="2"/>
        <v>65637476</v>
      </c>
      <c r="H30" s="38">
        <f t="shared" si="3"/>
        <v>0</v>
      </c>
      <c r="I30" s="35"/>
    </row>
    <row r="31" spans="1:9" ht="19.5" customHeight="1">
      <c r="A31" s="33"/>
      <c r="B31" s="56" t="s">
        <v>27</v>
      </c>
      <c r="C31" s="56"/>
      <c r="D31" s="37">
        <v>11631760</v>
      </c>
      <c r="E31" s="37">
        <v>44484</v>
      </c>
      <c r="F31" s="37">
        <v>120250</v>
      </c>
      <c r="G31" s="38">
        <f t="shared" si="2"/>
        <v>11555994</v>
      </c>
      <c r="H31" s="38">
        <f t="shared" si="3"/>
        <v>-75766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-34484288</v>
      </c>
      <c r="E33" s="37">
        <v>127830</v>
      </c>
      <c r="F33" s="37">
        <v>169471</v>
      </c>
      <c r="G33" s="38">
        <f t="shared" si="2"/>
        <v>-34525929</v>
      </c>
      <c r="H33" s="38">
        <f t="shared" si="3"/>
        <v>-41641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89040153</v>
      </c>
      <c r="E38" s="31">
        <f>E16+E26</f>
        <v>520559662</v>
      </c>
      <c r="F38" s="31">
        <f>F16+F26</f>
        <v>503506987</v>
      </c>
      <c r="G38" s="31">
        <f>G16+G26</f>
        <v>106092828</v>
      </c>
      <c r="H38" s="31">
        <f>H16+H26</f>
        <v>17052675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49</v>
      </c>
      <c r="C44" s="68"/>
      <c r="D44" s="13"/>
      <c r="E44" s="68" t="s">
        <v>51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50</v>
      </c>
      <c r="C45" s="67"/>
      <c r="D45" s="45"/>
      <c r="E45" s="67" t="s">
        <v>52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46255205</v>
      </c>
    </row>
    <row r="7" spans="2:5" ht="15">
      <c r="B7" s="81"/>
      <c r="C7" s="82"/>
      <c r="D7" s="4" t="s">
        <v>16</v>
      </c>
      <c r="E7" s="5">
        <f>EAA!D18</f>
        <v>3000</v>
      </c>
    </row>
    <row r="8" spans="2:5" ht="15">
      <c r="B8" s="81"/>
      <c r="C8" s="82"/>
      <c r="D8" s="4" t="s">
        <v>17</v>
      </c>
      <c r="E8" s="5">
        <f>EAA!D19</f>
        <v>19889458</v>
      </c>
    </row>
    <row r="9" spans="2:5" ht="15">
      <c r="B9" s="81"/>
      <c r="C9" s="82"/>
      <c r="D9" s="3" t="s">
        <v>18</v>
      </c>
      <c r="E9" s="5">
        <f>EAA!D20</f>
        <v>7374517</v>
      </c>
    </row>
    <row r="10" spans="2:5" ht="15">
      <c r="B10" s="81"/>
      <c r="C10" s="82"/>
      <c r="D10" s="3" t="s">
        <v>19</v>
      </c>
      <c r="E10" s="5">
        <f>EAA!D21</f>
        <v>23640889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-4652659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42784948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65637476</v>
      </c>
    </row>
    <row r="18" spans="2:5" ht="15">
      <c r="B18" s="81"/>
      <c r="C18" s="82"/>
      <c r="D18" s="4" t="s">
        <v>27</v>
      </c>
      <c r="E18" s="5">
        <f>EAA!D31</f>
        <v>11631760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-34484288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89040153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520387348</v>
      </c>
    </row>
    <row r="26" spans="2:5" ht="15">
      <c r="B26" s="81"/>
      <c r="C26" s="82"/>
      <c r="D26" s="4" t="s">
        <v>16</v>
      </c>
      <c r="E26" s="5">
        <f>EAA!E18</f>
        <v>67000</v>
      </c>
    </row>
    <row r="27" spans="2:5" ht="15">
      <c r="B27" s="81"/>
      <c r="C27" s="82"/>
      <c r="D27" s="4" t="s">
        <v>17</v>
      </c>
      <c r="E27" s="5">
        <f>EAA!E19</f>
        <v>350666917</v>
      </c>
    </row>
    <row r="28" spans="2:5" ht="15">
      <c r="B28" s="81"/>
      <c r="C28" s="82"/>
      <c r="D28" s="3" t="s">
        <v>18</v>
      </c>
      <c r="E28" s="5">
        <f>EAA!E20</f>
        <v>106445543</v>
      </c>
    </row>
    <row r="29" spans="2:5" ht="15">
      <c r="B29" s="81"/>
      <c r="C29" s="82"/>
      <c r="D29" s="3" t="s">
        <v>19</v>
      </c>
      <c r="E29" s="5">
        <f>EAA!E21</f>
        <v>67458131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-4250243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172314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44484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127830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520559662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503217266</v>
      </c>
    </row>
    <row r="45" spans="2:5" ht="15">
      <c r="B45" s="81"/>
      <c r="C45" s="82"/>
      <c r="D45" s="4" t="s">
        <v>16</v>
      </c>
      <c r="E45" s="5">
        <f>EAA!F18</f>
        <v>63000</v>
      </c>
    </row>
    <row r="46" spans="2:5" ht="15">
      <c r="B46" s="81"/>
      <c r="C46" s="82"/>
      <c r="D46" s="4" t="s">
        <v>17</v>
      </c>
      <c r="E46" s="5">
        <f>EAA!F19</f>
        <v>329732456</v>
      </c>
    </row>
    <row r="47" spans="2:5" ht="15">
      <c r="B47" s="81"/>
      <c r="C47" s="82"/>
      <c r="D47" s="3" t="s">
        <v>18</v>
      </c>
      <c r="E47" s="5">
        <f>EAA!F20</f>
        <v>106829169</v>
      </c>
    </row>
    <row r="48" spans="2:5" ht="15">
      <c r="B48" s="81"/>
      <c r="C48" s="82"/>
      <c r="D48" s="3" t="s">
        <v>19</v>
      </c>
      <c r="E48" s="5">
        <f>EAA!F21</f>
        <v>66592641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289721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120250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169471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503506987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63425287</v>
      </c>
    </row>
    <row r="64" spans="2:5" ht="15">
      <c r="B64" s="84"/>
      <c r="C64" s="82"/>
      <c r="D64" s="4" t="s">
        <v>16</v>
      </c>
      <c r="E64" s="5">
        <f>EAA!G18</f>
        <v>7000</v>
      </c>
    </row>
    <row r="65" spans="2:5" ht="15">
      <c r="B65" s="84"/>
      <c r="C65" s="82"/>
      <c r="D65" s="4" t="s">
        <v>17</v>
      </c>
      <c r="E65" s="5">
        <f>EAA!G19</f>
        <v>40823919</v>
      </c>
    </row>
    <row r="66" spans="2:5" ht="15">
      <c r="B66" s="84"/>
      <c r="C66" s="82"/>
      <c r="D66" s="3" t="s">
        <v>18</v>
      </c>
      <c r="E66" s="5">
        <f>EAA!G20</f>
        <v>6990891</v>
      </c>
    </row>
    <row r="67" spans="2:5" ht="15">
      <c r="B67" s="84"/>
      <c r="C67" s="82"/>
      <c r="D67" s="3" t="s">
        <v>19</v>
      </c>
      <c r="E67" s="5">
        <f>EAA!G21</f>
        <v>24506379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-8902902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42667541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65637476</v>
      </c>
    </row>
    <row r="75" spans="2:5" ht="15">
      <c r="B75" s="84"/>
      <c r="C75" s="82"/>
      <c r="D75" s="4" t="s">
        <v>27</v>
      </c>
      <c r="E75" s="5">
        <f>EAA!G31</f>
        <v>11555994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-34525929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106092828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17170082</v>
      </c>
    </row>
    <row r="83" spans="2:5" ht="15">
      <c r="B83" s="84"/>
      <c r="C83" s="82"/>
      <c r="D83" s="4" t="s">
        <v>16</v>
      </c>
      <c r="E83" s="5">
        <f>EAA!H18</f>
        <v>4000</v>
      </c>
    </row>
    <row r="84" spans="2:5" ht="15">
      <c r="B84" s="84"/>
      <c r="C84" s="82"/>
      <c r="D84" s="4" t="s">
        <v>17</v>
      </c>
      <c r="E84" s="5">
        <f>EAA!H19</f>
        <v>20934461</v>
      </c>
    </row>
    <row r="85" spans="2:5" ht="15">
      <c r="B85" s="84"/>
      <c r="C85" s="82"/>
      <c r="D85" s="3" t="s">
        <v>18</v>
      </c>
      <c r="E85" s="5">
        <f>EAA!H20</f>
        <v>-383626</v>
      </c>
    </row>
    <row r="86" spans="2:5" ht="15">
      <c r="B86" s="84"/>
      <c r="C86" s="82"/>
      <c r="D86" s="3" t="s">
        <v>19</v>
      </c>
      <c r="E86" s="5">
        <f>EAA!H21</f>
        <v>865490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-4250243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-117407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0</v>
      </c>
    </row>
    <row r="94" spans="2:5" ht="15">
      <c r="B94" s="84"/>
      <c r="C94" s="82"/>
      <c r="D94" s="4" t="s">
        <v>27</v>
      </c>
      <c r="E94" s="5">
        <f>EAA!H31</f>
        <v>-75766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-41641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17052675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selene_villegas</cp:lastModifiedBy>
  <cp:lastPrinted>2014-03-12T23:18:30Z</cp:lastPrinted>
  <dcterms:created xsi:type="dcterms:W3CDTF">2014-01-27T18:04:15Z</dcterms:created>
  <dcterms:modified xsi:type="dcterms:W3CDTF">2014-03-21T15:02:14Z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