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20730" windowHeight="1170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PP'!$A$1:$U$81</definedName>
    <definedName name="DIFERENCIAS">#N/A</definedName>
    <definedName name="FORM" localSheetId="0">'MASCRILLA PP'!$A$80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<sst xmlns="http://schemas.openxmlformats.org/spreadsheetml/2006/main" count="135" uniqueCount="50">
  <si>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</si>
  <si>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</si>
  <si>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</si>
  <si>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</si>
  <si>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</si>
  <si>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</si>
  <si>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</si>
  <si>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</si>
  <si>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</si>
  <si>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</si>
  <si>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</si>
  <si>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</si>
  <si>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</si>
  <si>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</si>
  <si>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</si>
  <si>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</si>
  <si>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</si>
  <si>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</si>
  <si>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</si>
  <si>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</si>
  <si>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</si>
  <si>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</si>
  <si>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</si>
  <si>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</si>
  <si>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FONDO NACIONAL PARA EL FOMENTO DE LAS ARTESANÍAS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</si>
  <si>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</si>
  <si>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</si>
  <si>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</si>
  <si>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</si>
  <si>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</si>
  <si>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</si>
  <si>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</si>
  <si>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Subsidios: Sectores Social y Privado o Entidades Federativas y Municipios</t>
  </si>
  <si>
    <t>Aprobado</t>
  </si>
  <si>
    <t>Modificado</t>
  </si>
  <si>
    <t>Devengado</t>
  </si>
  <si>
    <t>Pagado</t>
  </si>
  <si>
    <t>S</t>
  </si>
  <si>
    <t>Sujetos a Reglas de Operación</t>
  </si>
  <si>
    <t>Programas del Fondo Nacional de Fomento a las Artesanías (FONART)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</si>
  <si>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</si>
  <si>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</si>
  <si>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</si>
  <si>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</si>
  <si>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</si>
  <si>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</si>
  <si>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</si>
  <si>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 xml:space="preserve">Fuente: Presupuesto aprobado y modificado, sistemas globalizadores de la Secretaría de Hacienda y Crédito Público. Presupuesto devengado y pagado la entidad paraestatal. </t>
  </si>
  <si>
    <r>
      <t xml:space="preserve">GASTO POR CATEGORÍA PROGRAMÁTICA </t>
    </r>
    <r>
      <rPr>
        <vertAlign val="superscript"/>
        <sz val="25.5"/>
        <rFont val="Soberana Sans"/>
        <family val="3"/>
      </rPr>
      <t>1/</t>
    </r>
  </si>
  <si>
    <t>1/ Las sumas parciales y total pueden no coincidir debido al redondeo.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</si>
</sst>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vertAlign val="superscript"/>
      <sz val="2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5" fillId="5" borderId="0" xfId="0" applyNumberFormat="1" applyFont="1" applyFill="1" applyBorder="1" applyAlignment="1">
      <alignment horizontal="left" vertical="center"/>
    </xf>
    <xf numFmtId="164" fontId="15" fillId="5" borderId="10" xfId="0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>
      <alignment horizontal="left" vertical="top"/>
    </xf>
    <xf numFmtId="0" fontId="15" fillId="5" borderId="10" xfId="0" applyFont="1" applyFill="1" applyBorder="1" applyAlignment="1">
      <alignment horizontal="left" vertical="top" wrapText="1"/>
    </xf>
    <xf numFmtId="0" fontId="15" fillId="5" borderId="14" xfId="0" applyFont="1" applyFill="1" applyBorder="1" applyAlignment="1">
      <alignment horizontal="left" vertical="top"/>
    </xf>
    <xf numFmtId="0" fontId="15" fillId="5" borderId="15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10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center" vertical="top"/>
    </xf>
    <xf numFmtId="167" fontId="13" fillId="0" borderId="16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vertical="top"/>
    </xf>
    <xf numFmtId="178" fontId="13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0" xfId="0" applyNumberFormat="1" applyFont="1" applyFill="1" applyBorder="1" applyAlignment="1">
      <alignment vertical="top"/>
    </xf>
    <xf numFmtId="177" fontId="13" fillId="0" borderId="19" xfId="0" applyNumberFormat="1" applyFont="1" applyFill="1" applyBorder="1" applyAlignment="1">
      <alignment horizontal="center" vertical="top"/>
    </xf>
    <xf numFmtId="167" fontId="13" fillId="0" borderId="19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vertical="top"/>
    </xf>
    <xf numFmtId="177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 quotePrefix="1">
      <alignment horizontal="center" vertical="top"/>
    </xf>
    <xf numFmtId="49" fontId="13" fillId="0" borderId="22" xfId="0" applyNumberFormat="1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>
      <alignment vertical="top"/>
    </xf>
    <xf numFmtId="178" fontId="12" fillId="0" borderId="23" xfId="0" applyNumberFormat="1" applyFont="1" applyFill="1" applyBorder="1" applyAlignment="1">
      <alignment vertical="top"/>
    </xf>
    <xf numFmtId="178" fontId="12" fillId="0" borderId="21" xfId="0" applyNumberFormat="1" applyFont="1" applyFill="1" applyBorder="1" applyAlignment="1">
      <alignment horizontal="right" vertical="top"/>
    </xf>
    <xf numFmtId="164" fontId="12" fillId="0" borderId="24" xfId="0" applyNumberFormat="1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vertical="top"/>
    </xf>
    <xf numFmtId="178" fontId="12" fillId="0" borderId="24" xfId="0" applyNumberFormat="1" applyFont="1" applyFill="1" applyBorder="1" applyAlignment="1">
      <alignment vertical="top"/>
    </xf>
    <xf numFmtId="178" fontId="12" fillId="0" borderId="19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horizontal="right" vertical="center"/>
    </xf>
    <xf numFmtId="20" fontId="9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77" fontId="13" fillId="0" borderId="19" xfId="0" applyNumberFormat="1" applyFont="1" applyBorder="1" applyAlignment="1">
      <alignment horizontal="center" vertical="top"/>
    </xf>
    <xf numFmtId="167" fontId="13" fillId="0" borderId="19" xfId="0" applyNumberFormat="1" applyFont="1" applyBorder="1" applyAlignment="1">
      <alignment horizontal="center" vertical="top"/>
    </xf>
    <xf numFmtId="177" fontId="13" fillId="0" borderId="19" xfId="0" applyNumberFormat="1" applyFont="1" applyFill="1" applyBorder="1" applyAlignment="1">
      <alignment horizontal="center" vertical="top" wrapText="1"/>
    </xf>
    <xf numFmtId="177" fontId="13" fillId="0" borderId="19" xfId="0" applyNumberFormat="1" applyFont="1" applyBorder="1" applyAlignment="1">
      <alignment horizontal="center" vertical="top" wrapText="1"/>
    </xf>
    <xf numFmtId="167" fontId="13" fillId="0" borderId="19" xfId="0" applyNumberFormat="1" applyFont="1" applyBorder="1" applyAlignment="1">
      <alignment horizontal="center" vertical="top" wrapText="1"/>
    </xf>
    <xf numFmtId="167" fontId="13" fillId="0" borderId="25" xfId="0" applyNumberFormat="1" applyFont="1" applyBorder="1" applyAlignment="1">
      <alignment horizontal="center" vertical="top" wrapText="1"/>
    </xf>
    <xf numFmtId="177" fontId="13" fillId="0" borderId="0" xfId="0" applyNumberFormat="1" applyFont="1" applyAlignment="1">
      <alignment horizontal="center"/>
    </xf>
    <xf numFmtId="177" fontId="13" fillId="0" borderId="19" xfId="0" applyNumberFormat="1" applyFont="1" applyBorder="1" applyAlignment="1">
      <alignment horizontal="center"/>
    </xf>
    <xf numFmtId="167" fontId="13" fillId="0" borderId="25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49" fontId="13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Alignment="1">
      <alignment vertical="top" wrapText="1"/>
    </xf>
    <xf numFmtId="49" fontId="14" fillId="0" borderId="22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/>
    </xf>
    <xf numFmtId="3" fontId="12" fillId="0" borderId="24" xfId="0" applyNumberFormat="1" applyFont="1" applyFill="1" applyBorder="1" applyAlignment="1">
      <alignment vertical="top"/>
    </xf>
    <xf numFmtId="3" fontId="12" fillId="0" borderId="13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2" fillId="0" borderId="21" xfId="0" applyNumberFormat="1" applyFont="1" applyFill="1" applyBorder="1" applyAlignment="1">
      <alignment vertical="top"/>
    </xf>
    <xf numFmtId="182" fontId="11" fillId="0" borderId="19" xfId="0" applyNumberFormat="1" applyFont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19" xfId="0" applyNumberFormat="1" applyFont="1" applyFill="1" applyBorder="1" applyAlignment="1">
      <alignment/>
    </xf>
    <xf numFmtId="182" fontId="11" fillId="0" borderId="19" xfId="0" applyNumberFormat="1" applyFont="1" applyFill="1" applyBorder="1" applyAlignment="1">
      <alignment/>
    </xf>
    <xf numFmtId="164" fontId="15" fillId="5" borderId="16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164" fontId="15" fillId="5" borderId="19" xfId="0" applyNumberFormat="1" applyFont="1" applyFill="1" applyBorder="1" applyAlignment="1">
      <alignment horizontal="center" vertical="center" wrapText="1"/>
    </xf>
    <xf numFmtId="164" fontId="15" fillId="5" borderId="17" xfId="0" applyNumberFormat="1" applyFont="1" applyFill="1" applyBorder="1" applyAlignment="1">
      <alignment horizontal="center" vertical="top" wrapText="1"/>
    </xf>
    <xf numFmtId="164" fontId="15" fillId="5" borderId="27" xfId="0" applyNumberFormat="1" applyFont="1" applyFill="1" applyBorder="1" applyAlignment="1">
      <alignment horizontal="center" vertical="top" wrapText="1"/>
    </xf>
    <xf numFmtId="0" fontId="15" fillId="5" borderId="28" xfId="0" applyFont="1" applyFill="1" applyBorder="1" applyAlignment="1">
      <alignment horizontal="center" vertical="top" wrapText="1"/>
    </xf>
    <xf numFmtId="0" fontId="15" fillId="5" borderId="29" xfId="0" applyFont="1" applyFill="1" applyBorder="1" applyAlignment="1">
      <alignment horizontal="center" vertical="top" wrapText="1"/>
    </xf>
    <xf numFmtId="0" fontId="15" fillId="5" borderId="16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15" fillId="5" borderId="27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wrapText="1"/>
    </xf>
    <xf numFmtId="0" fontId="15" fillId="5" borderId="15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center" vertical="center"/>
    </xf>
    <xf numFmtId="164" fontId="15" fillId="5" borderId="30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164" fontId="15" fillId="5" borderId="3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3" fillId="5" borderId="14" xfId="0" applyFont="1" applyFill="1" applyBorder="1" applyAlignment="1">
      <alignment/>
    </xf>
    <xf numFmtId="0" fontId="15" fillId="5" borderId="3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164" fontId="15" fillId="5" borderId="31" xfId="0" applyNumberFormat="1" applyFont="1" applyFill="1" applyBorder="1" applyAlignment="1">
      <alignment horizontal="center" vertical="center" wrapText="1"/>
    </xf>
    <xf numFmtId="49" fontId="16" fillId="5" borderId="16" xfId="0" applyNumberFormat="1" applyFont="1" applyFill="1" applyBorder="1" applyAlignment="1">
      <alignment horizontal="center" vertical="center" wrapText="1"/>
    </xf>
    <xf numFmtId="49" fontId="16" fillId="5" borderId="19" xfId="0" applyNumberFormat="1" applyFont="1" applyFill="1" applyBorder="1" applyAlignment="1">
      <alignment horizontal="center" vertical="center" wrapText="1"/>
    </xf>
    <xf numFmtId="49" fontId="16" fillId="5" borderId="32" xfId="0" applyNumberFormat="1" applyFont="1" applyFill="1" applyBorder="1" applyAlignment="1">
      <alignment horizontal="center" vertical="center" wrapText="1"/>
    </xf>
    <xf numFmtId="0" fontId="16" fillId="5" borderId="16" xfId="0" applyNumberFormat="1" applyFont="1" applyFill="1" applyBorder="1" applyAlignment="1">
      <alignment horizontal="center" vertical="center" wrapText="1"/>
    </xf>
    <xf numFmtId="0" fontId="16" fillId="5" borderId="19" xfId="0" applyNumberFormat="1" applyFont="1" applyFill="1" applyBorder="1" applyAlignment="1">
      <alignment horizontal="center" vertical="center" wrapText="1"/>
    </xf>
    <xf numFmtId="0" fontId="16" fillId="5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B05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showGridLines="0" showZeros="0" tabSelected="1" showOutlineSymbols="0" zoomScale="48" zoomScaleNormal="48" zoomScaleSheetLayoutView="40" zoomScalePageLayoutView="0" workbookViewId="0" topLeftCell="A1">
      <selection activeCell="L23" sqref="L23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1"/>
    </row>
    <row r="2" spans="1:21" ht="30.75" customHeight="1">
      <c r="A2" s="11"/>
      <c r="B2" s="95" t="s">
        <v>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7"/>
    </row>
    <row r="3" spans="1:21" ht="30.75" customHeight="1">
      <c r="A3" s="11"/>
      <c r="B3" s="98" t="s">
        <v>48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0"/>
    </row>
    <row r="4" spans="1:21" ht="30.75" customHeight="1">
      <c r="A4" s="11"/>
      <c r="B4" s="5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6"/>
      <c r="U4" s="57"/>
    </row>
    <row r="5" spans="1:21" ht="30.75" customHeight="1">
      <c r="A5" s="11"/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28" t="s">
        <v>10</v>
      </c>
      <c r="U5" s="57"/>
    </row>
    <row r="6" spans="1:21" ht="23.25" customHeight="1">
      <c r="A6" s="1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4"/>
    </row>
    <row r="7" spans="1:21" ht="30.75">
      <c r="A7" s="14"/>
      <c r="B7" s="102" t="s">
        <v>13</v>
      </c>
      <c r="C7" s="103"/>
      <c r="D7" s="103"/>
      <c r="E7" s="103"/>
      <c r="F7" s="15"/>
      <c r="G7" s="106" t="s">
        <v>12</v>
      </c>
      <c r="H7" s="16"/>
      <c r="I7" s="102" t="s">
        <v>1</v>
      </c>
      <c r="J7" s="109"/>
      <c r="K7" s="109"/>
      <c r="L7" s="109"/>
      <c r="M7" s="110"/>
      <c r="N7" s="102" t="s">
        <v>2</v>
      </c>
      <c r="O7" s="109"/>
      <c r="P7" s="109"/>
      <c r="Q7" s="110"/>
      <c r="R7" s="114" t="s">
        <v>3</v>
      </c>
      <c r="S7" s="109"/>
      <c r="T7" s="110"/>
      <c r="U7" s="11"/>
    </row>
    <row r="8" spans="1:21" ht="30.75">
      <c r="A8" s="14"/>
      <c r="B8" s="104"/>
      <c r="C8" s="105"/>
      <c r="D8" s="105"/>
      <c r="E8" s="105"/>
      <c r="F8" s="17"/>
      <c r="G8" s="107"/>
      <c r="H8" s="18"/>
      <c r="I8" s="111"/>
      <c r="J8" s="112"/>
      <c r="K8" s="112"/>
      <c r="L8" s="112"/>
      <c r="M8" s="113"/>
      <c r="N8" s="111"/>
      <c r="O8" s="112"/>
      <c r="P8" s="112"/>
      <c r="Q8" s="113"/>
      <c r="R8" s="112"/>
      <c r="S8" s="112"/>
      <c r="T8" s="113"/>
      <c r="U8" s="11"/>
    </row>
    <row r="9" spans="1:21" ht="31.5" customHeight="1">
      <c r="A9" s="19"/>
      <c r="B9" s="115" t="s">
        <v>14</v>
      </c>
      <c r="C9" s="118" t="s">
        <v>15</v>
      </c>
      <c r="D9" s="118" t="s">
        <v>16</v>
      </c>
      <c r="E9" s="118" t="s">
        <v>17</v>
      </c>
      <c r="F9" s="20"/>
      <c r="G9" s="107"/>
      <c r="H9" s="21"/>
      <c r="I9" s="82" t="s">
        <v>9</v>
      </c>
      <c r="J9" s="82" t="s">
        <v>18</v>
      </c>
      <c r="K9" s="82" t="s">
        <v>11</v>
      </c>
      <c r="L9" s="82" t="s">
        <v>19</v>
      </c>
      <c r="M9" s="82" t="s">
        <v>4</v>
      </c>
      <c r="N9" s="82" t="s">
        <v>20</v>
      </c>
      <c r="O9" s="82" t="s">
        <v>11</v>
      </c>
      <c r="P9" s="92" t="s">
        <v>21</v>
      </c>
      <c r="Q9" s="82" t="s">
        <v>4</v>
      </c>
      <c r="R9" s="82" t="s">
        <v>6</v>
      </c>
      <c r="S9" s="86" t="s">
        <v>22</v>
      </c>
      <c r="T9" s="87"/>
      <c r="U9" s="11"/>
    </row>
    <row r="10" spans="1:21" ht="38.25" customHeight="1">
      <c r="A10" s="19"/>
      <c r="B10" s="116"/>
      <c r="C10" s="119"/>
      <c r="D10" s="119"/>
      <c r="E10" s="119"/>
      <c r="F10" s="20"/>
      <c r="G10" s="107"/>
      <c r="H10" s="21"/>
      <c r="I10" s="83"/>
      <c r="J10" s="83"/>
      <c r="K10" s="83"/>
      <c r="L10" s="83"/>
      <c r="M10" s="85"/>
      <c r="N10" s="83"/>
      <c r="O10" s="83"/>
      <c r="P10" s="93"/>
      <c r="Q10" s="85"/>
      <c r="R10" s="85"/>
      <c r="S10" s="88" t="s">
        <v>23</v>
      </c>
      <c r="T10" s="89"/>
      <c r="U10" s="11"/>
    </row>
    <row r="11" spans="1:21" ht="23.25" customHeight="1">
      <c r="A11" s="19"/>
      <c r="B11" s="116"/>
      <c r="C11" s="119"/>
      <c r="D11" s="119"/>
      <c r="E11" s="119"/>
      <c r="F11" s="22"/>
      <c r="G11" s="107"/>
      <c r="H11" s="23"/>
      <c r="I11" s="83"/>
      <c r="J11" s="83"/>
      <c r="K11" s="83"/>
      <c r="L11" s="83"/>
      <c r="M11" s="83"/>
      <c r="N11" s="83"/>
      <c r="O11" s="83"/>
      <c r="P11" s="93"/>
      <c r="Q11" s="83"/>
      <c r="R11" s="83"/>
      <c r="S11" s="90" t="s">
        <v>7</v>
      </c>
      <c r="T11" s="90" t="s">
        <v>5</v>
      </c>
      <c r="U11" s="11"/>
    </row>
    <row r="12" spans="1:21" ht="23.25" customHeight="1">
      <c r="A12" s="11"/>
      <c r="B12" s="117"/>
      <c r="C12" s="120"/>
      <c r="D12" s="120"/>
      <c r="E12" s="120"/>
      <c r="F12" s="24"/>
      <c r="G12" s="108"/>
      <c r="H12" s="25"/>
      <c r="I12" s="84"/>
      <c r="J12" s="84"/>
      <c r="K12" s="84"/>
      <c r="L12" s="84"/>
      <c r="M12" s="84"/>
      <c r="N12" s="84"/>
      <c r="O12" s="84"/>
      <c r="P12" s="94"/>
      <c r="Q12" s="84"/>
      <c r="R12" s="84"/>
      <c r="S12" s="91"/>
      <c r="T12" s="91"/>
      <c r="U12" s="11"/>
    </row>
    <row r="13" spans="1:21" ht="27">
      <c r="A13" s="11"/>
      <c r="B13" s="32"/>
      <c r="C13" s="32"/>
      <c r="D13" s="32"/>
      <c r="E13" s="33"/>
      <c r="F13" s="34"/>
      <c r="G13" s="68"/>
      <c r="H13" s="35"/>
      <c r="I13" s="73"/>
      <c r="J13" s="74"/>
      <c r="K13" s="73"/>
      <c r="L13" s="75"/>
      <c r="M13" s="74"/>
      <c r="N13" s="75"/>
      <c r="O13" s="74"/>
      <c r="P13" s="74"/>
      <c r="Q13" s="75"/>
      <c r="R13" s="75"/>
      <c r="S13" s="49"/>
      <c r="T13" s="49"/>
      <c r="U13" s="11"/>
    </row>
    <row r="14" spans="1:21" s="26" customFormat="1" ht="27">
      <c r="A14" s="11"/>
      <c r="B14" s="40">
        <v>1</v>
      </c>
      <c r="C14" s="58"/>
      <c r="D14" s="58"/>
      <c r="E14" s="59"/>
      <c r="F14" s="36"/>
      <c r="G14" s="69" t="s">
        <v>25</v>
      </c>
      <c r="H14" s="37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27"/>
    </row>
    <row r="15" spans="1:21" s="26" customFormat="1" ht="27">
      <c r="A15" s="11"/>
      <c r="B15" s="40">
        <v>1</v>
      </c>
      <c r="C15" s="40"/>
      <c r="D15" s="40"/>
      <c r="E15" s="41"/>
      <c r="F15" s="36"/>
      <c r="G15" s="70" t="s">
        <v>26</v>
      </c>
      <c r="H15" s="37"/>
      <c r="I15" s="51">
        <f aca="true" t="shared" si="0" ref="I15:L18">I22+I43</f>
        <v>30599350</v>
      </c>
      <c r="J15" s="51">
        <f t="shared" si="0"/>
        <v>31955677</v>
      </c>
      <c r="K15" s="51">
        <f t="shared" si="0"/>
        <v>124900000</v>
      </c>
      <c r="L15" s="51">
        <f t="shared" si="0"/>
        <v>0</v>
      </c>
      <c r="M15" s="51">
        <f>I15+J15+K15+L15</f>
        <v>187455027</v>
      </c>
      <c r="N15" s="51"/>
      <c r="O15" s="51"/>
      <c r="P15" s="51">
        <v>0</v>
      </c>
      <c r="Q15" s="51">
        <v>0</v>
      </c>
      <c r="R15" s="51">
        <f>M15+Q15</f>
        <v>187455027</v>
      </c>
      <c r="S15" s="52">
        <f>M15/R15*100</f>
        <v>100</v>
      </c>
      <c r="T15" s="52">
        <v>0</v>
      </c>
      <c r="U15" s="27"/>
    </row>
    <row r="16" spans="1:21" s="26" customFormat="1" ht="27">
      <c r="A16" s="11"/>
      <c r="B16" s="40">
        <v>1</v>
      </c>
      <c r="C16" s="40"/>
      <c r="D16" s="40"/>
      <c r="E16" s="41"/>
      <c r="F16" s="36"/>
      <c r="G16" s="70" t="s">
        <v>27</v>
      </c>
      <c r="H16" s="37"/>
      <c r="I16" s="51">
        <f t="shared" si="0"/>
        <v>30599350</v>
      </c>
      <c r="J16" s="51">
        <f t="shared" si="0"/>
        <v>31955677</v>
      </c>
      <c r="K16" s="51">
        <f t="shared" si="0"/>
        <v>124900000</v>
      </c>
      <c r="L16" s="51">
        <f t="shared" si="0"/>
        <v>0</v>
      </c>
      <c r="M16" s="51">
        <f>I16+J16+K16+L16</f>
        <v>187455027</v>
      </c>
      <c r="N16" s="51"/>
      <c r="O16" s="51"/>
      <c r="P16" s="51">
        <v>0</v>
      </c>
      <c r="Q16" s="51">
        <v>0</v>
      </c>
      <c r="R16" s="51">
        <f>M16+Q16</f>
        <v>187455027</v>
      </c>
      <c r="S16" s="52">
        <f>M16/R16*100</f>
        <v>100</v>
      </c>
      <c r="T16" s="52">
        <v>0</v>
      </c>
      <c r="U16" s="27"/>
    </row>
    <row r="17" spans="1:21" s="26" customFormat="1" ht="27">
      <c r="A17" s="11"/>
      <c r="B17" s="40">
        <v>1</v>
      </c>
      <c r="C17" s="40"/>
      <c r="D17" s="40"/>
      <c r="E17" s="41"/>
      <c r="F17" s="36"/>
      <c r="G17" s="70" t="s">
        <v>28</v>
      </c>
      <c r="H17" s="37"/>
      <c r="I17" s="51">
        <f t="shared" si="0"/>
        <v>29700366</v>
      </c>
      <c r="J17" s="51">
        <f t="shared" si="0"/>
        <v>26090045</v>
      </c>
      <c r="K17" s="51">
        <f t="shared" si="0"/>
        <v>116801279</v>
      </c>
      <c r="L17" s="51">
        <f t="shared" si="0"/>
        <v>0</v>
      </c>
      <c r="M17" s="51">
        <f>I17+J17+K17+L17</f>
        <v>172591690</v>
      </c>
      <c r="N17" s="51"/>
      <c r="O17" s="51"/>
      <c r="P17" s="51">
        <v>0</v>
      </c>
      <c r="Q17" s="51">
        <v>0</v>
      </c>
      <c r="R17" s="51">
        <f>M17+Q17</f>
        <v>172591690</v>
      </c>
      <c r="S17" s="52">
        <f>M17/R17*100</f>
        <v>100</v>
      </c>
      <c r="T17" s="52"/>
      <c r="U17" s="27"/>
    </row>
    <row r="18" spans="1:21" s="26" customFormat="1" ht="27">
      <c r="A18" s="11"/>
      <c r="B18" s="40">
        <v>1</v>
      </c>
      <c r="C18" s="40"/>
      <c r="D18" s="40"/>
      <c r="E18" s="41"/>
      <c r="F18" s="36"/>
      <c r="G18" s="70" t="s">
        <v>29</v>
      </c>
      <c r="H18" s="37"/>
      <c r="I18" s="51">
        <f t="shared" si="0"/>
        <v>29022815</v>
      </c>
      <c r="J18" s="51">
        <f t="shared" si="0"/>
        <v>26053043</v>
      </c>
      <c r="K18" s="51">
        <f t="shared" si="0"/>
        <v>113913293</v>
      </c>
      <c r="L18" s="51">
        <f t="shared" si="0"/>
        <v>0</v>
      </c>
      <c r="M18" s="51">
        <f>I18+J18+K18+L18</f>
        <v>168989151</v>
      </c>
      <c r="N18" s="51"/>
      <c r="O18" s="51"/>
      <c r="P18" s="51">
        <v>0</v>
      </c>
      <c r="Q18" s="51">
        <v>0</v>
      </c>
      <c r="R18" s="51">
        <f>M18+Q18</f>
        <v>168989151</v>
      </c>
      <c r="S18" s="52">
        <f>M18/R18*100</f>
        <v>100</v>
      </c>
      <c r="T18" s="52"/>
      <c r="U18" s="27"/>
    </row>
    <row r="19" spans="1:21" s="26" customFormat="1" ht="27">
      <c r="A19" s="11"/>
      <c r="B19" s="40">
        <v>1</v>
      </c>
      <c r="C19" s="40"/>
      <c r="D19" s="40"/>
      <c r="E19" s="41"/>
      <c r="F19" s="36"/>
      <c r="G19" s="70" t="s">
        <v>30</v>
      </c>
      <c r="H19" s="37"/>
      <c r="I19" s="79">
        <f>I18/I15*100</f>
        <v>94.84781539477146</v>
      </c>
      <c r="J19" s="79">
        <f aca="true" t="shared" si="1" ref="J19:R19">J18/J15*100</f>
        <v>81.52868424599485</v>
      </c>
      <c r="K19" s="79">
        <f t="shared" si="1"/>
        <v>91.20359727782225</v>
      </c>
      <c r="L19" s="80"/>
      <c r="M19" s="79">
        <f t="shared" si="1"/>
        <v>90.14917001932416</v>
      </c>
      <c r="N19" s="79"/>
      <c r="O19" s="79"/>
      <c r="P19" s="79"/>
      <c r="Q19" s="79"/>
      <c r="R19" s="79">
        <f t="shared" si="1"/>
        <v>90.14917001932416</v>
      </c>
      <c r="S19" s="52"/>
      <c r="T19" s="52"/>
      <c r="U19" s="27"/>
    </row>
    <row r="20" spans="1:21" s="26" customFormat="1" ht="27">
      <c r="A20" s="11"/>
      <c r="B20" s="60">
        <v>1</v>
      </c>
      <c r="C20" s="61"/>
      <c r="D20" s="61"/>
      <c r="E20" s="62"/>
      <c r="F20" s="36"/>
      <c r="G20" s="69" t="s">
        <v>31</v>
      </c>
      <c r="H20" s="38"/>
      <c r="I20" s="78">
        <f>I18/I16*100</f>
        <v>94.84781539477146</v>
      </c>
      <c r="J20" s="78">
        <f aca="true" t="shared" si="2" ref="J20:R20">J18/J16*100</f>
        <v>81.52868424599485</v>
      </c>
      <c r="K20" s="78">
        <f t="shared" si="2"/>
        <v>91.20359727782225</v>
      </c>
      <c r="L20" s="81"/>
      <c r="M20" s="78">
        <f t="shared" si="2"/>
        <v>90.14917001932416</v>
      </c>
      <c r="N20" s="78"/>
      <c r="O20" s="78"/>
      <c r="P20" s="78"/>
      <c r="Q20" s="78"/>
      <c r="R20" s="78">
        <f t="shared" si="2"/>
        <v>90.14917001932416</v>
      </c>
      <c r="S20" s="52"/>
      <c r="T20" s="52"/>
      <c r="U20" s="27"/>
    </row>
    <row r="21" spans="1:21" s="26" customFormat="1" ht="54">
      <c r="A21" s="11"/>
      <c r="B21" s="40">
        <v>1</v>
      </c>
      <c r="C21" s="60">
        <v>1</v>
      </c>
      <c r="D21" s="61"/>
      <c r="E21" s="63"/>
      <c r="F21" s="36"/>
      <c r="G21" s="69" t="s">
        <v>32</v>
      </c>
      <c r="H21" s="38"/>
      <c r="I21" s="50"/>
      <c r="J21" s="50"/>
      <c r="K21" s="50"/>
      <c r="L21" s="50"/>
      <c r="M21" s="51"/>
      <c r="N21" s="50"/>
      <c r="O21" s="50"/>
      <c r="P21" s="50"/>
      <c r="Q21" s="51"/>
      <c r="R21" s="51"/>
      <c r="S21" s="52"/>
      <c r="T21" s="52"/>
      <c r="U21" s="27"/>
    </row>
    <row r="22" spans="1:21" s="26" customFormat="1" ht="27">
      <c r="A22" s="11"/>
      <c r="B22" s="40">
        <v>1</v>
      </c>
      <c r="C22" s="64">
        <v>1</v>
      </c>
      <c r="D22" s="65"/>
      <c r="E22" s="66"/>
      <c r="F22" s="36"/>
      <c r="G22" s="70" t="s">
        <v>33</v>
      </c>
      <c r="H22" s="38"/>
      <c r="I22" s="50">
        <f aca="true" t="shared" si="3" ref="I22:K25">I29</f>
        <v>25864691</v>
      </c>
      <c r="J22" s="50">
        <f t="shared" si="3"/>
        <v>25000000</v>
      </c>
      <c r="K22" s="50">
        <f t="shared" si="3"/>
        <v>124900000</v>
      </c>
      <c r="L22" s="51"/>
      <c r="M22" s="51">
        <f>I22+J22+K22+L22</f>
        <v>175764691</v>
      </c>
      <c r="N22" s="51"/>
      <c r="O22" s="51"/>
      <c r="P22" s="51"/>
      <c r="Q22" s="51"/>
      <c r="R22" s="51">
        <f>M22+Q22</f>
        <v>175764691</v>
      </c>
      <c r="S22" s="52">
        <f>M22/R22*100</f>
        <v>100</v>
      </c>
      <c r="T22" s="52">
        <v>0</v>
      </c>
      <c r="U22" s="27"/>
    </row>
    <row r="23" spans="1:21" s="26" customFormat="1" ht="27">
      <c r="A23" s="11"/>
      <c r="B23" s="40">
        <v>1</v>
      </c>
      <c r="C23" s="64">
        <v>1</v>
      </c>
      <c r="D23" s="65"/>
      <c r="E23" s="66"/>
      <c r="F23" s="36"/>
      <c r="G23" s="70" t="s">
        <v>34</v>
      </c>
      <c r="H23" s="38"/>
      <c r="I23" s="50">
        <f t="shared" si="3"/>
        <v>25864691</v>
      </c>
      <c r="J23" s="50">
        <f t="shared" si="3"/>
        <v>25000000</v>
      </c>
      <c r="K23" s="50">
        <f t="shared" si="3"/>
        <v>124900000</v>
      </c>
      <c r="L23" s="51"/>
      <c r="M23" s="51">
        <f>I23+J23+K23+L23</f>
        <v>175764691</v>
      </c>
      <c r="N23" s="51"/>
      <c r="O23" s="51"/>
      <c r="P23" s="51"/>
      <c r="Q23" s="51"/>
      <c r="R23" s="51">
        <f>M23+Q23</f>
        <v>175764691</v>
      </c>
      <c r="S23" s="52">
        <f>M23/R23*100</f>
        <v>100</v>
      </c>
      <c r="T23" s="52">
        <v>0</v>
      </c>
      <c r="U23" s="27"/>
    </row>
    <row r="24" spans="1:21" s="26" customFormat="1" ht="27">
      <c r="A24" s="11"/>
      <c r="B24" s="40">
        <v>1</v>
      </c>
      <c r="C24" s="64">
        <v>1</v>
      </c>
      <c r="D24" s="65"/>
      <c r="E24" s="66"/>
      <c r="F24" s="36"/>
      <c r="G24" s="70" t="s">
        <v>35</v>
      </c>
      <c r="H24" s="38"/>
      <c r="I24" s="50">
        <f t="shared" si="3"/>
        <v>25130193</v>
      </c>
      <c r="J24" s="50">
        <f t="shared" si="3"/>
        <v>19825710</v>
      </c>
      <c r="K24" s="50">
        <f t="shared" si="3"/>
        <v>116801279</v>
      </c>
      <c r="L24" s="51"/>
      <c r="M24" s="51">
        <f>I24+J24+K24+L24</f>
        <v>161757182</v>
      </c>
      <c r="N24" s="51"/>
      <c r="O24" s="51"/>
      <c r="P24" s="51"/>
      <c r="Q24" s="51"/>
      <c r="R24" s="51">
        <f>M24+Q24</f>
        <v>161757182</v>
      </c>
      <c r="S24" s="52">
        <f>M24/R24*100</f>
        <v>100</v>
      </c>
      <c r="T24" s="52">
        <v>0</v>
      </c>
      <c r="U24" s="27"/>
    </row>
    <row r="25" spans="1:21" s="26" customFormat="1" ht="27">
      <c r="A25" s="11"/>
      <c r="B25" s="40">
        <v>1</v>
      </c>
      <c r="C25" s="64">
        <v>1</v>
      </c>
      <c r="D25" s="65"/>
      <c r="E25" s="66"/>
      <c r="F25" s="36"/>
      <c r="G25" s="70" t="s">
        <v>36</v>
      </c>
      <c r="H25" s="38"/>
      <c r="I25" s="50">
        <f t="shared" si="3"/>
        <v>24452642</v>
      </c>
      <c r="J25" s="50">
        <f t="shared" si="3"/>
        <v>19788708</v>
      </c>
      <c r="K25" s="50">
        <f t="shared" si="3"/>
        <v>113913293</v>
      </c>
      <c r="L25" s="51"/>
      <c r="M25" s="51">
        <f>I25+J25+K25+L25</f>
        <v>158154643</v>
      </c>
      <c r="N25" s="51"/>
      <c r="O25" s="51"/>
      <c r="P25" s="51"/>
      <c r="Q25" s="51"/>
      <c r="R25" s="51">
        <f>M25+Q25</f>
        <v>158154643</v>
      </c>
      <c r="S25" s="52">
        <f>M25/R25*100</f>
        <v>100</v>
      </c>
      <c r="T25" s="52">
        <v>0</v>
      </c>
      <c r="U25" s="27"/>
    </row>
    <row r="26" spans="2:21" ht="27">
      <c r="B26" s="40">
        <v>1</v>
      </c>
      <c r="C26" s="64">
        <v>1</v>
      </c>
      <c r="D26" s="65"/>
      <c r="E26" s="66"/>
      <c r="F26" s="36"/>
      <c r="G26" s="70" t="s">
        <v>30</v>
      </c>
      <c r="H26" s="38"/>
      <c r="I26" s="79">
        <f>I25/I22*100</f>
        <v>94.54063069997628</v>
      </c>
      <c r="J26" s="79">
        <f>J25/J22*100</f>
        <v>79.154832</v>
      </c>
      <c r="K26" s="79">
        <f>K25/K22*100</f>
        <v>91.20359727782225</v>
      </c>
      <c r="L26" s="80"/>
      <c r="M26" s="79">
        <f>M25/M22*100</f>
        <v>89.98089553720435</v>
      </c>
      <c r="N26" s="79"/>
      <c r="O26" s="79"/>
      <c r="P26" s="79"/>
      <c r="Q26" s="79"/>
      <c r="R26" s="79">
        <f>R25/R22*100</f>
        <v>89.98089553720435</v>
      </c>
      <c r="S26" s="52"/>
      <c r="T26" s="52"/>
      <c r="U26" s="27"/>
    </row>
    <row r="27" spans="2:21" ht="27">
      <c r="B27" s="40">
        <v>1</v>
      </c>
      <c r="C27" s="64">
        <v>1</v>
      </c>
      <c r="D27" s="65"/>
      <c r="E27" s="66"/>
      <c r="F27" s="36"/>
      <c r="G27" s="70" t="s">
        <v>31</v>
      </c>
      <c r="H27" s="38"/>
      <c r="I27" s="78">
        <f>I25/I23*100</f>
        <v>94.54063069997628</v>
      </c>
      <c r="J27" s="78">
        <f aca="true" t="shared" si="4" ref="J27:R27">J25/J23*100</f>
        <v>79.154832</v>
      </c>
      <c r="K27" s="78">
        <f t="shared" si="4"/>
        <v>91.20359727782225</v>
      </c>
      <c r="L27" s="81"/>
      <c r="M27" s="78">
        <f t="shared" si="4"/>
        <v>89.98089553720435</v>
      </c>
      <c r="N27" s="78"/>
      <c r="O27" s="78"/>
      <c r="P27" s="78"/>
      <c r="Q27" s="78"/>
      <c r="R27" s="78">
        <f t="shared" si="4"/>
        <v>89.98089553720435</v>
      </c>
      <c r="S27" s="52"/>
      <c r="T27" s="52"/>
      <c r="U27" s="27"/>
    </row>
    <row r="28" spans="2:21" ht="27">
      <c r="B28" s="40">
        <v>1</v>
      </c>
      <c r="C28" s="64">
        <v>1</v>
      </c>
      <c r="D28" s="65" t="s">
        <v>37</v>
      </c>
      <c r="E28" s="66"/>
      <c r="F28" s="36"/>
      <c r="G28" s="70" t="s">
        <v>38</v>
      </c>
      <c r="H28" s="38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2"/>
      <c r="U28" s="27"/>
    </row>
    <row r="29" spans="2:21" ht="34.5" customHeight="1">
      <c r="B29" s="40">
        <v>1</v>
      </c>
      <c r="C29" s="64">
        <v>1</v>
      </c>
      <c r="D29" s="65" t="s">
        <v>37</v>
      </c>
      <c r="E29" s="66"/>
      <c r="F29" s="36"/>
      <c r="G29" s="70" t="s">
        <v>33</v>
      </c>
      <c r="H29" s="38"/>
      <c r="I29" s="50">
        <f aca="true" t="shared" si="5" ref="I29:K32">I36</f>
        <v>25864691</v>
      </c>
      <c r="J29" s="50">
        <f t="shared" si="5"/>
        <v>25000000</v>
      </c>
      <c r="K29" s="50">
        <f t="shared" si="5"/>
        <v>124900000</v>
      </c>
      <c r="L29" s="50"/>
      <c r="M29" s="51">
        <f>I29+J29+K29+L29</f>
        <v>175764691</v>
      </c>
      <c r="N29" s="51"/>
      <c r="O29" s="51"/>
      <c r="P29" s="51"/>
      <c r="Q29" s="51"/>
      <c r="R29" s="51">
        <f>M29+Q29</f>
        <v>175764691</v>
      </c>
      <c r="S29" s="52">
        <f>M29/R29*100</f>
        <v>100</v>
      </c>
      <c r="T29" s="52">
        <v>0</v>
      </c>
      <c r="U29" s="27"/>
    </row>
    <row r="30" spans="2:21" ht="27">
      <c r="B30" s="40">
        <v>1</v>
      </c>
      <c r="C30" s="64">
        <v>1</v>
      </c>
      <c r="D30" s="65" t="s">
        <v>37</v>
      </c>
      <c r="E30" s="66"/>
      <c r="F30" s="36"/>
      <c r="G30" s="70" t="s">
        <v>34</v>
      </c>
      <c r="H30" s="38"/>
      <c r="I30" s="50">
        <f t="shared" si="5"/>
        <v>25864691</v>
      </c>
      <c r="J30" s="50">
        <f t="shared" si="5"/>
        <v>25000000</v>
      </c>
      <c r="K30" s="50">
        <f t="shared" si="5"/>
        <v>124900000</v>
      </c>
      <c r="L30" s="51"/>
      <c r="M30" s="51">
        <f>I30+J30+K30+L30</f>
        <v>175764691</v>
      </c>
      <c r="N30" s="51"/>
      <c r="O30" s="51"/>
      <c r="P30" s="51"/>
      <c r="Q30" s="51"/>
      <c r="R30" s="51">
        <f>M30+Q30</f>
        <v>175764691</v>
      </c>
      <c r="S30" s="52">
        <f>M30/R30*100</f>
        <v>100</v>
      </c>
      <c r="T30" s="52">
        <v>0</v>
      </c>
      <c r="U30" s="27"/>
    </row>
    <row r="31" spans="2:21" ht="27">
      <c r="B31" s="40">
        <v>1</v>
      </c>
      <c r="C31" s="64">
        <v>1</v>
      </c>
      <c r="D31" s="65" t="s">
        <v>37</v>
      </c>
      <c r="E31" s="66"/>
      <c r="F31" s="36"/>
      <c r="G31" s="70" t="s">
        <v>35</v>
      </c>
      <c r="H31" s="38"/>
      <c r="I31" s="50">
        <f t="shared" si="5"/>
        <v>25130193</v>
      </c>
      <c r="J31" s="50">
        <f t="shared" si="5"/>
        <v>19825710</v>
      </c>
      <c r="K31" s="50">
        <f t="shared" si="5"/>
        <v>116801279</v>
      </c>
      <c r="L31" s="51"/>
      <c r="M31" s="51">
        <f>I31+J31+K31+L31</f>
        <v>161757182</v>
      </c>
      <c r="N31" s="51"/>
      <c r="O31" s="51"/>
      <c r="P31" s="51"/>
      <c r="Q31" s="51"/>
      <c r="R31" s="51">
        <f>M31+Q31</f>
        <v>161757182</v>
      </c>
      <c r="S31" s="52">
        <f>M31/R31*100</f>
        <v>100</v>
      </c>
      <c r="T31" s="52">
        <v>0</v>
      </c>
      <c r="U31" s="27"/>
    </row>
    <row r="32" spans="2:21" ht="27">
      <c r="B32" s="40">
        <v>1</v>
      </c>
      <c r="C32" s="64">
        <v>1</v>
      </c>
      <c r="D32" s="65" t="s">
        <v>37</v>
      </c>
      <c r="E32" s="66"/>
      <c r="F32" s="36"/>
      <c r="G32" s="70" t="s">
        <v>36</v>
      </c>
      <c r="H32" s="38"/>
      <c r="I32" s="50">
        <f t="shared" si="5"/>
        <v>24452642</v>
      </c>
      <c r="J32" s="50">
        <f t="shared" si="5"/>
        <v>19788708</v>
      </c>
      <c r="K32" s="50">
        <f t="shared" si="5"/>
        <v>113913293</v>
      </c>
      <c r="L32" s="51"/>
      <c r="M32" s="51">
        <f>I32+J32+K32+L32</f>
        <v>158154643</v>
      </c>
      <c r="N32" s="51"/>
      <c r="O32" s="51"/>
      <c r="P32" s="51"/>
      <c r="Q32" s="51"/>
      <c r="R32" s="51">
        <f>M32+Q32</f>
        <v>158154643</v>
      </c>
      <c r="S32" s="52">
        <f>M32/R32*100</f>
        <v>100</v>
      </c>
      <c r="T32" s="52">
        <v>0</v>
      </c>
      <c r="U32" s="27"/>
    </row>
    <row r="33" spans="2:21" ht="27">
      <c r="B33" s="40">
        <v>1</v>
      </c>
      <c r="C33" s="64">
        <v>1</v>
      </c>
      <c r="D33" s="65" t="s">
        <v>37</v>
      </c>
      <c r="E33" s="66"/>
      <c r="F33" s="36"/>
      <c r="G33" s="70" t="s">
        <v>30</v>
      </c>
      <c r="H33" s="38"/>
      <c r="I33" s="79">
        <f>I32/I29*100</f>
        <v>94.54063069997628</v>
      </c>
      <c r="J33" s="79">
        <f>J32/J29*100</f>
        <v>79.154832</v>
      </c>
      <c r="K33" s="79">
        <f>K32/K29*100</f>
        <v>91.20359727782225</v>
      </c>
      <c r="L33" s="80"/>
      <c r="M33" s="79">
        <f>M32/M29*100</f>
        <v>89.98089553720435</v>
      </c>
      <c r="N33" s="79"/>
      <c r="O33" s="79"/>
      <c r="P33" s="79"/>
      <c r="Q33" s="79"/>
      <c r="R33" s="79">
        <f>R32/R29*100</f>
        <v>89.98089553720435</v>
      </c>
      <c r="S33" s="52"/>
      <c r="T33" s="52"/>
      <c r="U33" s="27"/>
    </row>
    <row r="34" spans="2:21" ht="27">
      <c r="B34" s="40">
        <v>1</v>
      </c>
      <c r="C34" s="64">
        <v>1</v>
      </c>
      <c r="D34" s="65" t="s">
        <v>37</v>
      </c>
      <c r="E34" s="66"/>
      <c r="F34" s="36"/>
      <c r="G34" s="70" t="s">
        <v>31</v>
      </c>
      <c r="H34" s="38"/>
      <c r="I34" s="78">
        <f>I32/I30*100</f>
        <v>94.54063069997628</v>
      </c>
      <c r="J34" s="78">
        <f>J32/J30*100</f>
        <v>79.154832</v>
      </c>
      <c r="K34" s="78">
        <f>K32/K30*100</f>
        <v>91.20359727782225</v>
      </c>
      <c r="L34" s="81"/>
      <c r="M34" s="78">
        <f>M32/M30*100</f>
        <v>89.98089553720435</v>
      </c>
      <c r="N34" s="78"/>
      <c r="O34" s="78"/>
      <c r="P34" s="78"/>
      <c r="Q34" s="78"/>
      <c r="R34" s="78">
        <f>R32/R30*100</f>
        <v>89.98089553720435</v>
      </c>
      <c r="S34" s="52"/>
      <c r="T34" s="52"/>
      <c r="U34" s="27"/>
    </row>
    <row r="35" spans="2:21" ht="54">
      <c r="B35" s="40">
        <v>1</v>
      </c>
      <c r="C35" s="64">
        <v>1</v>
      </c>
      <c r="D35" s="65" t="s">
        <v>37</v>
      </c>
      <c r="E35" s="66">
        <v>57</v>
      </c>
      <c r="F35" s="36"/>
      <c r="G35" s="70" t="s">
        <v>39</v>
      </c>
      <c r="H35" s="38"/>
      <c r="I35" s="50"/>
      <c r="J35" s="51"/>
      <c r="K35" s="51"/>
      <c r="L35" s="51"/>
      <c r="M35" s="51"/>
      <c r="N35" s="51"/>
      <c r="O35" s="51"/>
      <c r="P35" s="51"/>
      <c r="Q35" s="51"/>
      <c r="R35" s="51"/>
      <c r="S35" s="52"/>
      <c r="T35" s="52"/>
      <c r="U35" s="27"/>
    </row>
    <row r="36" spans="2:21" ht="27">
      <c r="B36" s="40">
        <v>1</v>
      </c>
      <c r="C36" s="64">
        <v>1</v>
      </c>
      <c r="D36" s="65" t="s">
        <v>37</v>
      </c>
      <c r="E36" s="66">
        <v>57</v>
      </c>
      <c r="F36" s="36"/>
      <c r="G36" s="70" t="s">
        <v>33</v>
      </c>
      <c r="H36" s="38"/>
      <c r="I36" s="50">
        <v>25864691</v>
      </c>
      <c r="J36" s="51">
        <v>25000000</v>
      </c>
      <c r="K36" s="51">
        <v>124900000</v>
      </c>
      <c r="L36" s="51"/>
      <c r="M36" s="51">
        <f>I36+J36+K36+L36</f>
        <v>175764691</v>
      </c>
      <c r="N36" s="51"/>
      <c r="O36" s="51"/>
      <c r="P36" s="51"/>
      <c r="Q36" s="51"/>
      <c r="R36" s="51">
        <f>M36+Q36</f>
        <v>175764691</v>
      </c>
      <c r="S36" s="52">
        <f>M36/R36*100</f>
        <v>100</v>
      </c>
      <c r="T36" s="52">
        <v>0</v>
      </c>
      <c r="U36" s="27"/>
    </row>
    <row r="37" spans="2:21" ht="27">
      <c r="B37" s="40">
        <v>1</v>
      </c>
      <c r="C37" s="64">
        <v>1</v>
      </c>
      <c r="D37" s="65" t="s">
        <v>37</v>
      </c>
      <c r="E37" s="66">
        <v>57</v>
      </c>
      <c r="F37" s="36"/>
      <c r="G37" s="70" t="s">
        <v>34</v>
      </c>
      <c r="H37" s="38"/>
      <c r="I37" s="50">
        <v>25864691</v>
      </c>
      <c r="J37" s="51">
        <v>25000000</v>
      </c>
      <c r="K37" s="51">
        <v>124900000</v>
      </c>
      <c r="L37" s="51"/>
      <c r="M37" s="51">
        <f>I37+J37+K37+L37</f>
        <v>175764691</v>
      </c>
      <c r="N37" s="51"/>
      <c r="O37" s="51"/>
      <c r="P37" s="51"/>
      <c r="Q37" s="51"/>
      <c r="R37" s="51">
        <f>M37+Q37</f>
        <v>175764691</v>
      </c>
      <c r="S37" s="52">
        <f>M37/R37*100</f>
        <v>100</v>
      </c>
      <c r="T37" s="52">
        <v>0</v>
      </c>
      <c r="U37" s="27"/>
    </row>
    <row r="38" spans="2:21" ht="27">
      <c r="B38" s="40">
        <v>1</v>
      </c>
      <c r="C38" s="64">
        <v>1</v>
      </c>
      <c r="D38" s="65" t="s">
        <v>37</v>
      </c>
      <c r="E38" s="66">
        <v>57</v>
      </c>
      <c r="F38" s="36"/>
      <c r="G38" s="70" t="s">
        <v>35</v>
      </c>
      <c r="H38" s="38"/>
      <c r="I38" s="50">
        <v>25130193</v>
      </c>
      <c r="J38" s="51">
        <v>19825710</v>
      </c>
      <c r="K38" s="51">
        <v>116801279</v>
      </c>
      <c r="L38" s="51"/>
      <c r="M38" s="51">
        <f>I38+J38+K38+L38</f>
        <v>161757182</v>
      </c>
      <c r="N38" s="51"/>
      <c r="O38" s="51"/>
      <c r="P38" s="51"/>
      <c r="Q38" s="51"/>
      <c r="R38" s="51">
        <f>M38+Q38</f>
        <v>161757182</v>
      </c>
      <c r="S38" s="52">
        <f>M38/R38*100</f>
        <v>100</v>
      </c>
      <c r="T38" s="52">
        <v>0</v>
      </c>
      <c r="U38" s="27"/>
    </row>
    <row r="39" spans="2:21" ht="27">
      <c r="B39" s="40">
        <v>1</v>
      </c>
      <c r="C39" s="64">
        <v>1</v>
      </c>
      <c r="D39" s="65" t="s">
        <v>37</v>
      </c>
      <c r="E39" s="66">
        <v>57</v>
      </c>
      <c r="F39" s="36"/>
      <c r="G39" s="70" t="s">
        <v>36</v>
      </c>
      <c r="H39" s="38"/>
      <c r="I39" s="50">
        <v>24452642</v>
      </c>
      <c r="J39" s="51">
        <v>19788708</v>
      </c>
      <c r="K39" s="51">
        <v>113913293</v>
      </c>
      <c r="L39" s="51"/>
      <c r="M39" s="51">
        <f>I39+J39+K39+L39</f>
        <v>158154643</v>
      </c>
      <c r="N39" s="51"/>
      <c r="O39" s="51"/>
      <c r="P39" s="51"/>
      <c r="Q39" s="51"/>
      <c r="R39" s="51">
        <f>M39+Q39</f>
        <v>158154643</v>
      </c>
      <c r="S39" s="52">
        <f>M39/R39*100</f>
        <v>100</v>
      </c>
      <c r="T39" s="52">
        <v>0</v>
      </c>
      <c r="U39" s="27"/>
    </row>
    <row r="40" spans="2:21" ht="27">
      <c r="B40" s="40">
        <v>1</v>
      </c>
      <c r="C40" s="64">
        <v>1</v>
      </c>
      <c r="D40" s="65" t="s">
        <v>37</v>
      </c>
      <c r="E40" s="66">
        <v>57</v>
      </c>
      <c r="F40" s="36"/>
      <c r="G40" s="70" t="s">
        <v>30</v>
      </c>
      <c r="H40" s="38"/>
      <c r="I40" s="80">
        <f>I39/I36*100</f>
        <v>94.54063069997628</v>
      </c>
      <c r="J40" s="80">
        <f>J39/J36*100</f>
        <v>79.154832</v>
      </c>
      <c r="K40" s="80">
        <f>K39/K36*100</f>
        <v>91.20359727782225</v>
      </c>
      <c r="L40" s="80"/>
      <c r="M40" s="79">
        <f>M39/M36*100</f>
        <v>89.98089553720435</v>
      </c>
      <c r="N40" s="79"/>
      <c r="O40" s="79"/>
      <c r="P40" s="79"/>
      <c r="Q40" s="79"/>
      <c r="R40" s="79">
        <f>R39/R36*100</f>
        <v>89.98089553720435</v>
      </c>
      <c r="S40" s="52"/>
      <c r="T40" s="52"/>
      <c r="U40" s="27"/>
    </row>
    <row r="41" spans="2:21" ht="27">
      <c r="B41" s="40">
        <v>1</v>
      </c>
      <c r="C41" s="64">
        <v>1</v>
      </c>
      <c r="D41" s="65" t="s">
        <v>37</v>
      </c>
      <c r="E41" s="66">
        <v>57</v>
      </c>
      <c r="F41" s="36"/>
      <c r="G41" s="70" t="s">
        <v>31</v>
      </c>
      <c r="H41" s="38"/>
      <c r="I41" s="78">
        <f>I39/I37*100</f>
        <v>94.54063069997628</v>
      </c>
      <c r="J41" s="78">
        <f>J39/J37*100</f>
        <v>79.154832</v>
      </c>
      <c r="K41" s="78">
        <f>K39/K37*100</f>
        <v>91.20359727782225</v>
      </c>
      <c r="L41" s="81"/>
      <c r="M41" s="78">
        <f>M39/M37*100</f>
        <v>89.98089553720435</v>
      </c>
      <c r="N41" s="78"/>
      <c r="O41" s="78"/>
      <c r="P41" s="78"/>
      <c r="Q41" s="78"/>
      <c r="R41" s="78">
        <f>R39/R37*100</f>
        <v>89.98089553720435</v>
      </c>
      <c r="S41" s="52"/>
      <c r="T41" s="52"/>
      <c r="U41" s="27"/>
    </row>
    <row r="42" spans="2:21" ht="27">
      <c r="B42" s="40">
        <v>1</v>
      </c>
      <c r="C42" s="64">
        <v>3</v>
      </c>
      <c r="D42" s="65"/>
      <c r="E42" s="66"/>
      <c r="F42" s="36"/>
      <c r="G42" s="70" t="s">
        <v>40</v>
      </c>
      <c r="H42" s="38"/>
      <c r="I42" s="50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27"/>
    </row>
    <row r="43" spans="2:21" ht="27">
      <c r="B43" s="40">
        <v>1</v>
      </c>
      <c r="C43" s="64">
        <v>3</v>
      </c>
      <c r="D43" s="65"/>
      <c r="E43" s="66"/>
      <c r="F43" s="36"/>
      <c r="G43" s="70" t="s">
        <v>33</v>
      </c>
      <c r="H43" s="38"/>
      <c r="I43" s="50">
        <f>I50+I64</f>
        <v>4734659</v>
      </c>
      <c r="J43" s="50">
        <f aca="true" t="shared" si="6" ref="I43:J46">J50+J64</f>
        <v>6955677</v>
      </c>
      <c r="K43" s="50">
        <v>0</v>
      </c>
      <c r="L43" s="51"/>
      <c r="M43" s="51">
        <f>I43+J43+K43+L43</f>
        <v>11690336</v>
      </c>
      <c r="N43" s="51"/>
      <c r="O43" s="51"/>
      <c r="P43" s="51"/>
      <c r="Q43" s="51"/>
      <c r="R43" s="51">
        <f>M43+Q43</f>
        <v>11690336</v>
      </c>
      <c r="S43" s="52">
        <f>M43/R43*100</f>
        <v>100</v>
      </c>
      <c r="T43" s="52">
        <v>0</v>
      </c>
      <c r="U43" s="27"/>
    </row>
    <row r="44" spans="2:21" ht="27">
      <c r="B44" s="40">
        <v>1</v>
      </c>
      <c r="C44" s="64">
        <v>3</v>
      </c>
      <c r="D44" s="65"/>
      <c r="E44" s="66"/>
      <c r="F44" s="36"/>
      <c r="G44" s="70" t="s">
        <v>34</v>
      </c>
      <c r="H44" s="38"/>
      <c r="I44" s="50">
        <f>I51+I65</f>
        <v>4734659</v>
      </c>
      <c r="J44" s="50">
        <f t="shared" si="6"/>
        <v>6955677</v>
      </c>
      <c r="K44" s="50">
        <v>0</v>
      </c>
      <c r="L44" s="51"/>
      <c r="M44" s="51">
        <f>I44+J44+K44+L44</f>
        <v>11690336</v>
      </c>
      <c r="N44" s="51"/>
      <c r="O44" s="51"/>
      <c r="P44" s="51"/>
      <c r="Q44" s="51"/>
      <c r="R44" s="51">
        <f>M44+Q44</f>
        <v>11690336</v>
      </c>
      <c r="S44" s="52">
        <f>M44/R44*100</f>
        <v>100</v>
      </c>
      <c r="T44" s="52">
        <v>0</v>
      </c>
      <c r="U44" s="27"/>
    </row>
    <row r="45" spans="2:21" ht="27">
      <c r="B45" s="40">
        <v>1</v>
      </c>
      <c r="C45" s="64">
        <v>3</v>
      </c>
      <c r="D45" s="65"/>
      <c r="E45" s="66"/>
      <c r="F45" s="36"/>
      <c r="G45" s="70" t="s">
        <v>35</v>
      </c>
      <c r="H45" s="38"/>
      <c r="I45" s="50">
        <f t="shared" si="6"/>
        <v>4570173</v>
      </c>
      <c r="J45" s="50">
        <f t="shared" si="6"/>
        <v>6264335</v>
      </c>
      <c r="K45" s="50">
        <v>0</v>
      </c>
      <c r="L45" s="51"/>
      <c r="M45" s="51">
        <f>I45+J45+K45+L45</f>
        <v>10834508</v>
      </c>
      <c r="N45" s="51"/>
      <c r="O45" s="51"/>
      <c r="P45" s="51"/>
      <c r="Q45" s="51"/>
      <c r="R45" s="51">
        <f>M45+Q45</f>
        <v>10834508</v>
      </c>
      <c r="S45" s="52">
        <f>M45/R45*100</f>
        <v>100</v>
      </c>
      <c r="T45" s="52"/>
      <c r="U45" s="27"/>
    </row>
    <row r="46" spans="2:21" ht="27">
      <c r="B46" s="40">
        <v>1</v>
      </c>
      <c r="C46" s="64">
        <v>3</v>
      </c>
      <c r="D46" s="65"/>
      <c r="E46" s="66"/>
      <c r="F46" s="36"/>
      <c r="G46" s="70" t="s">
        <v>36</v>
      </c>
      <c r="H46" s="38"/>
      <c r="I46" s="50">
        <f t="shared" si="6"/>
        <v>4570173</v>
      </c>
      <c r="J46" s="50">
        <f t="shared" si="6"/>
        <v>6264335</v>
      </c>
      <c r="K46" s="50">
        <v>0</v>
      </c>
      <c r="L46" s="51"/>
      <c r="M46" s="51">
        <f>I46+J46+K46+L46</f>
        <v>10834508</v>
      </c>
      <c r="N46" s="51"/>
      <c r="O46" s="51"/>
      <c r="P46" s="51"/>
      <c r="Q46" s="51"/>
      <c r="R46" s="51">
        <f>M46+Q46</f>
        <v>10834508</v>
      </c>
      <c r="S46" s="52">
        <f>M46/R46*100</f>
        <v>100</v>
      </c>
      <c r="T46" s="52"/>
      <c r="U46" s="27"/>
    </row>
    <row r="47" spans="2:21" ht="27">
      <c r="B47" s="40">
        <v>1</v>
      </c>
      <c r="C47" s="64">
        <v>3</v>
      </c>
      <c r="D47" s="65"/>
      <c r="E47" s="66"/>
      <c r="F47" s="36"/>
      <c r="G47" s="70" t="s">
        <v>30</v>
      </c>
      <c r="H47" s="38"/>
      <c r="I47" s="79">
        <f>I46/I43*100</f>
        <v>96.52591664996359</v>
      </c>
      <c r="J47" s="79">
        <f>J46/J43*100</f>
        <v>90.06075181466879</v>
      </c>
      <c r="K47" s="79"/>
      <c r="L47" s="80"/>
      <c r="M47" s="79">
        <f>M46/M43*100</f>
        <v>92.67918390027455</v>
      </c>
      <c r="N47" s="79"/>
      <c r="O47" s="79"/>
      <c r="P47" s="79"/>
      <c r="Q47" s="79"/>
      <c r="R47" s="79">
        <f>R46/R43*100</f>
        <v>92.67918390027455</v>
      </c>
      <c r="S47" s="52"/>
      <c r="T47" s="52"/>
      <c r="U47" s="27"/>
    </row>
    <row r="48" spans="2:21" ht="27">
      <c r="B48" s="40">
        <v>1</v>
      </c>
      <c r="C48" s="64">
        <v>3</v>
      </c>
      <c r="D48" s="65"/>
      <c r="E48" s="66"/>
      <c r="F48" s="36"/>
      <c r="G48" s="70" t="s">
        <v>31</v>
      </c>
      <c r="H48" s="38"/>
      <c r="I48" s="78">
        <f>I46/I44*100</f>
        <v>96.52591664996359</v>
      </c>
      <c r="J48" s="78">
        <f>J46/J44*100</f>
        <v>90.06075181466879</v>
      </c>
      <c r="K48" s="78"/>
      <c r="L48" s="81"/>
      <c r="M48" s="78">
        <f>M46/M44*100</f>
        <v>92.67918390027455</v>
      </c>
      <c r="N48" s="78"/>
      <c r="O48" s="78"/>
      <c r="P48" s="78"/>
      <c r="Q48" s="78"/>
      <c r="R48" s="78">
        <f>R46/R44*100</f>
        <v>92.67918390027455</v>
      </c>
      <c r="S48" s="52"/>
      <c r="T48" s="52"/>
      <c r="U48" s="27"/>
    </row>
    <row r="49" spans="2:21" ht="54">
      <c r="B49" s="40">
        <v>1</v>
      </c>
      <c r="C49" s="64">
        <v>3</v>
      </c>
      <c r="D49" s="65" t="s">
        <v>41</v>
      </c>
      <c r="E49" s="66"/>
      <c r="F49" s="36"/>
      <c r="G49" s="70" t="s">
        <v>42</v>
      </c>
      <c r="H49" s="38"/>
      <c r="I49" s="50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2"/>
      <c r="U49" s="27"/>
    </row>
    <row r="50" spans="2:21" ht="27">
      <c r="B50" s="40">
        <v>1</v>
      </c>
      <c r="C50" s="64">
        <v>3</v>
      </c>
      <c r="D50" s="65" t="s">
        <v>41</v>
      </c>
      <c r="E50" s="66"/>
      <c r="F50" s="36"/>
      <c r="G50" s="70" t="s">
        <v>33</v>
      </c>
      <c r="H50" s="38"/>
      <c r="I50" s="50">
        <f>I57</f>
        <v>4243790</v>
      </c>
      <c r="J50" s="50">
        <f aca="true" t="shared" si="7" ref="I50:K53">J57</f>
        <v>6936635</v>
      </c>
      <c r="K50" s="50">
        <f t="shared" si="7"/>
        <v>0</v>
      </c>
      <c r="L50" s="51"/>
      <c r="M50" s="51">
        <f>I50+J50+K50+L50</f>
        <v>11180425</v>
      </c>
      <c r="N50" s="51"/>
      <c r="O50" s="51"/>
      <c r="P50" s="51"/>
      <c r="Q50" s="51"/>
      <c r="R50" s="51">
        <f>M50+Q50</f>
        <v>11180425</v>
      </c>
      <c r="S50" s="52">
        <f>M50/R50*100</f>
        <v>100</v>
      </c>
      <c r="T50" s="52">
        <v>0</v>
      </c>
      <c r="U50" s="27"/>
    </row>
    <row r="51" spans="2:21" ht="27">
      <c r="B51" s="40">
        <v>1</v>
      </c>
      <c r="C51" s="64">
        <v>3</v>
      </c>
      <c r="D51" s="65" t="s">
        <v>41</v>
      </c>
      <c r="E51" s="66"/>
      <c r="F51" s="36"/>
      <c r="G51" s="70" t="s">
        <v>34</v>
      </c>
      <c r="H51" s="38"/>
      <c r="I51" s="50">
        <f>I58</f>
        <v>4243790</v>
      </c>
      <c r="J51" s="50">
        <f t="shared" si="7"/>
        <v>6936635</v>
      </c>
      <c r="K51" s="50">
        <f t="shared" si="7"/>
        <v>0</v>
      </c>
      <c r="L51" s="51"/>
      <c r="M51" s="51">
        <f>I51+J51+K51+L51</f>
        <v>11180425</v>
      </c>
      <c r="N51" s="51"/>
      <c r="O51" s="51"/>
      <c r="P51" s="51"/>
      <c r="Q51" s="51"/>
      <c r="R51" s="51">
        <f>M51+Q51</f>
        <v>11180425</v>
      </c>
      <c r="S51" s="52">
        <f>M51/R51*100</f>
        <v>100</v>
      </c>
      <c r="T51" s="52">
        <v>0</v>
      </c>
      <c r="U51" s="27"/>
    </row>
    <row r="52" spans="2:21" ht="27">
      <c r="B52" s="40">
        <v>1</v>
      </c>
      <c r="C52" s="64">
        <v>3</v>
      </c>
      <c r="D52" s="65" t="s">
        <v>41</v>
      </c>
      <c r="E52" s="66"/>
      <c r="F52" s="36"/>
      <c r="G52" s="70" t="s">
        <v>35</v>
      </c>
      <c r="H52" s="38"/>
      <c r="I52" s="50">
        <f t="shared" si="7"/>
        <v>4129917</v>
      </c>
      <c r="J52" s="50">
        <f t="shared" si="7"/>
        <v>6245293</v>
      </c>
      <c r="K52" s="50">
        <f t="shared" si="7"/>
        <v>0</v>
      </c>
      <c r="L52" s="51"/>
      <c r="M52" s="51">
        <f>I52+J52+K52+L52</f>
        <v>10375210</v>
      </c>
      <c r="N52" s="51"/>
      <c r="O52" s="51"/>
      <c r="P52" s="51"/>
      <c r="Q52" s="51"/>
      <c r="R52" s="51">
        <f>M52+Q52</f>
        <v>10375210</v>
      </c>
      <c r="S52" s="52">
        <f>M52/R52*100</f>
        <v>100</v>
      </c>
      <c r="T52" s="52">
        <v>0</v>
      </c>
      <c r="U52" s="27"/>
    </row>
    <row r="53" spans="2:21" ht="27">
      <c r="B53" s="40">
        <v>1</v>
      </c>
      <c r="C53" s="64">
        <v>3</v>
      </c>
      <c r="D53" s="65" t="s">
        <v>41</v>
      </c>
      <c r="E53" s="66"/>
      <c r="F53" s="36"/>
      <c r="G53" s="70" t="s">
        <v>36</v>
      </c>
      <c r="H53" s="38"/>
      <c r="I53" s="50">
        <f t="shared" si="7"/>
        <v>4129917</v>
      </c>
      <c r="J53" s="50">
        <f t="shared" si="7"/>
        <v>6245293</v>
      </c>
      <c r="K53" s="50">
        <f t="shared" si="7"/>
        <v>0</v>
      </c>
      <c r="L53" s="51"/>
      <c r="M53" s="51">
        <f>I53+J53+K53+L53</f>
        <v>10375210</v>
      </c>
      <c r="N53" s="51"/>
      <c r="O53" s="51"/>
      <c r="P53" s="51"/>
      <c r="Q53" s="51"/>
      <c r="R53" s="51">
        <f>M53+Q53</f>
        <v>10375210</v>
      </c>
      <c r="S53" s="52">
        <f>M53/R53*100</f>
        <v>100</v>
      </c>
      <c r="T53" s="52">
        <v>0</v>
      </c>
      <c r="U53" s="27"/>
    </row>
    <row r="54" spans="2:21" ht="27">
      <c r="B54" s="40">
        <v>1</v>
      </c>
      <c r="C54" s="64">
        <v>3</v>
      </c>
      <c r="D54" s="65" t="s">
        <v>41</v>
      </c>
      <c r="E54" s="66"/>
      <c r="F54" s="36"/>
      <c r="G54" s="70" t="s">
        <v>30</v>
      </c>
      <c r="H54" s="38"/>
      <c r="I54" s="79">
        <f>I53/I50*100</f>
        <v>97.31671454054042</v>
      </c>
      <c r="J54" s="79">
        <f>J53/J50*100</f>
        <v>90.03346723591483</v>
      </c>
      <c r="K54" s="79"/>
      <c r="L54" s="80"/>
      <c r="M54" s="79">
        <f>M53/M50*100</f>
        <v>92.79799292066268</v>
      </c>
      <c r="N54" s="79"/>
      <c r="O54" s="79"/>
      <c r="P54" s="79"/>
      <c r="Q54" s="79"/>
      <c r="R54" s="79">
        <f>R53/R50*100</f>
        <v>92.79799292066268</v>
      </c>
      <c r="S54" s="52"/>
      <c r="T54" s="52"/>
      <c r="U54" s="27"/>
    </row>
    <row r="55" spans="2:21" ht="27">
      <c r="B55" s="40">
        <v>1</v>
      </c>
      <c r="C55" s="64">
        <v>3</v>
      </c>
      <c r="D55" s="65" t="s">
        <v>41</v>
      </c>
      <c r="E55" s="66"/>
      <c r="F55" s="36"/>
      <c r="G55" s="70" t="s">
        <v>31</v>
      </c>
      <c r="H55" s="38"/>
      <c r="I55" s="78">
        <f>I53/I51*100</f>
        <v>97.31671454054042</v>
      </c>
      <c r="J55" s="78">
        <f>J53/J51*100</f>
        <v>90.03346723591483</v>
      </c>
      <c r="K55" s="78"/>
      <c r="L55" s="81"/>
      <c r="M55" s="78">
        <f>M53/M51*100</f>
        <v>92.79799292066268</v>
      </c>
      <c r="N55" s="78"/>
      <c r="O55" s="78"/>
      <c r="P55" s="78"/>
      <c r="Q55" s="78"/>
      <c r="R55" s="78">
        <f>R53/R51*100</f>
        <v>92.79799292066268</v>
      </c>
      <c r="S55" s="52"/>
      <c r="T55" s="52"/>
      <c r="U55" s="27"/>
    </row>
    <row r="56" spans="2:21" ht="27">
      <c r="B56" s="40">
        <v>1</v>
      </c>
      <c r="C56" s="64">
        <v>3</v>
      </c>
      <c r="D56" s="65" t="s">
        <v>41</v>
      </c>
      <c r="E56" s="66">
        <v>1</v>
      </c>
      <c r="F56" s="36"/>
      <c r="G56" s="70" t="s">
        <v>43</v>
      </c>
      <c r="H56" s="38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2"/>
      <c r="T56" s="52"/>
      <c r="U56" s="27"/>
    </row>
    <row r="57" spans="2:21" ht="27">
      <c r="B57" s="40">
        <v>1</v>
      </c>
      <c r="C57" s="64">
        <v>3</v>
      </c>
      <c r="D57" s="65" t="s">
        <v>41</v>
      </c>
      <c r="E57" s="66">
        <v>1</v>
      </c>
      <c r="F57" s="36"/>
      <c r="G57" s="70" t="s">
        <v>33</v>
      </c>
      <c r="H57" s="38"/>
      <c r="I57" s="50">
        <v>4243790</v>
      </c>
      <c r="J57" s="51">
        <v>6936635</v>
      </c>
      <c r="K57" s="51"/>
      <c r="L57" s="51"/>
      <c r="M57" s="51">
        <f>I57+J57+K57+L57</f>
        <v>11180425</v>
      </c>
      <c r="N57" s="51"/>
      <c r="O57" s="51"/>
      <c r="P57" s="51"/>
      <c r="Q57" s="51"/>
      <c r="R57" s="51">
        <f>M57+Q57</f>
        <v>11180425</v>
      </c>
      <c r="S57" s="52">
        <f>M57/R57*100</f>
        <v>100</v>
      </c>
      <c r="T57" s="52">
        <v>0</v>
      </c>
      <c r="U57" s="27"/>
    </row>
    <row r="58" spans="2:21" ht="27">
      <c r="B58" s="40">
        <v>1</v>
      </c>
      <c r="C58" s="64">
        <v>3</v>
      </c>
      <c r="D58" s="65" t="s">
        <v>41</v>
      </c>
      <c r="E58" s="66">
        <v>1</v>
      </c>
      <c r="F58" s="36"/>
      <c r="G58" s="70" t="s">
        <v>34</v>
      </c>
      <c r="H58" s="38"/>
      <c r="I58" s="50">
        <v>4243790</v>
      </c>
      <c r="J58" s="51">
        <v>6936635</v>
      </c>
      <c r="K58" s="51"/>
      <c r="L58" s="51"/>
      <c r="M58" s="51">
        <f>I58+J58+K58+L58</f>
        <v>11180425</v>
      </c>
      <c r="N58" s="51"/>
      <c r="O58" s="51"/>
      <c r="P58" s="51"/>
      <c r="Q58" s="51"/>
      <c r="R58" s="51">
        <f>M58+Q58</f>
        <v>11180425</v>
      </c>
      <c r="S58" s="52">
        <f>M58/R58*100</f>
        <v>100</v>
      </c>
      <c r="T58" s="52">
        <v>0</v>
      </c>
      <c r="U58" s="27"/>
    </row>
    <row r="59" spans="2:21" ht="27">
      <c r="B59" s="40">
        <v>1</v>
      </c>
      <c r="C59" s="64">
        <v>3</v>
      </c>
      <c r="D59" s="65" t="s">
        <v>41</v>
      </c>
      <c r="E59" s="66">
        <v>1</v>
      </c>
      <c r="F59" s="36"/>
      <c r="G59" s="70" t="s">
        <v>35</v>
      </c>
      <c r="H59" s="38"/>
      <c r="I59" s="50">
        <v>4129917</v>
      </c>
      <c r="J59" s="51">
        <v>6245293</v>
      </c>
      <c r="K59" s="51"/>
      <c r="L59" s="51"/>
      <c r="M59" s="51">
        <f>I59+J59+K59+L59</f>
        <v>10375210</v>
      </c>
      <c r="N59" s="51"/>
      <c r="O59" s="51"/>
      <c r="P59" s="51"/>
      <c r="Q59" s="51"/>
      <c r="R59" s="51">
        <f>M59+Q59</f>
        <v>10375210</v>
      </c>
      <c r="S59" s="52">
        <f>M59/R59*100</f>
        <v>100</v>
      </c>
      <c r="T59" s="52">
        <v>0</v>
      </c>
      <c r="U59" s="27"/>
    </row>
    <row r="60" spans="2:21" ht="27">
      <c r="B60" s="40">
        <v>1</v>
      </c>
      <c r="C60" s="64">
        <v>3</v>
      </c>
      <c r="D60" s="65" t="s">
        <v>41</v>
      </c>
      <c r="E60" s="66">
        <v>1</v>
      </c>
      <c r="F60" s="36"/>
      <c r="G60" s="70" t="s">
        <v>36</v>
      </c>
      <c r="H60" s="38"/>
      <c r="I60" s="50">
        <v>4129917</v>
      </c>
      <c r="J60" s="51">
        <v>6245293</v>
      </c>
      <c r="K60" s="51"/>
      <c r="L60" s="51"/>
      <c r="M60" s="51">
        <f>I60+J60+K60+L60</f>
        <v>10375210</v>
      </c>
      <c r="N60" s="51"/>
      <c r="O60" s="51"/>
      <c r="P60" s="51"/>
      <c r="Q60" s="51"/>
      <c r="R60" s="51">
        <f>M60+Q60</f>
        <v>10375210</v>
      </c>
      <c r="S60" s="52">
        <f>M60/R60*100</f>
        <v>100</v>
      </c>
      <c r="T60" s="52">
        <v>0</v>
      </c>
      <c r="U60" s="27"/>
    </row>
    <row r="61" spans="2:21" ht="27">
      <c r="B61" s="40">
        <v>1</v>
      </c>
      <c r="C61" s="64">
        <v>3</v>
      </c>
      <c r="D61" s="65" t="s">
        <v>41</v>
      </c>
      <c r="E61" s="66">
        <v>1</v>
      </c>
      <c r="F61" s="36"/>
      <c r="G61" s="70" t="s">
        <v>30</v>
      </c>
      <c r="H61" s="38"/>
      <c r="I61" s="79">
        <f>I60/I57*100</f>
        <v>97.31671454054042</v>
      </c>
      <c r="J61" s="79">
        <f>J60/J57*100</f>
        <v>90.03346723591483</v>
      </c>
      <c r="K61" s="79"/>
      <c r="L61" s="80"/>
      <c r="M61" s="79">
        <f>M60/M57*100</f>
        <v>92.79799292066268</v>
      </c>
      <c r="N61" s="79"/>
      <c r="O61" s="79"/>
      <c r="P61" s="79"/>
      <c r="Q61" s="79"/>
      <c r="R61" s="79">
        <f>R60/R57*100</f>
        <v>92.79799292066268</v>
      </c>
      <c r="S61" s="52"/>
      <c r="T61" s="52"/>
      <c r="U61" s="27"/>
    </row>
    <row r="62" spans="2:21" ht="27">
      <c r="B62" s="40">
        <v>1</v>
      </c>
      <c r="C62" s="64">
        <v>3</v>
      </c>
      <c r="D62" s="65" t="s">
        <v>41</v>
      </c>
      <c r="E62" s="66">
        <v>1</v>
      </c>
      <c r="F62" s="36"/>
      <c r="G62" s="70" t="s">
        <v>31</v>
      </c>
      <c r="H62" s="38"/>
      <c r="I62" s="78">
        <f>I60/I58*100</f>
        <v>97.31671454054042</v>
      </c>
      <c r="J62" s="78">
        <f>J60/J58*100</f>
        <v>90.03346723591483</v>
      </c>
      <c r="K62" s="78"/>
      <c r="L62" s="81"/>
      <c r="M62" s="78">
        <f>M60/M58*100</f>
        <v>92.79799292066268</v>
      </c>
      <c r="N62" s="78"/>
      <c r="O62" s="78"/>
      <c r="P62" s="78"/>
      <c r="Q62" s="78"/>
      <c r="R62" s="78">
        <f>R60/R58*100</f>
        <v>92.79799292066268</v>
      </c>
      <c r="S62" s="52"/>
      <c r="T62" s="52"/>
      <c r="U62" s="27"/>
    </row>
    <row r="63" spans="2:21" ht="54">
      <c r="B63" s="40">
        <v>1</v>
      </c>
      <c r="C63" s="64">
        <v>3</v>
      </c>
      <c r="D63" s="65" t="s">
        <v>44</v>
      </c>
      <c r="E63" s="66"/>
      <c r="F63" s="36"/>
      <c r="G63" s="70" t="s">
        <v>45</v>
      </c>
      <c r="H63" s="38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2"/>
      <c r="T63" s="52"/>
      <c r="U63" s="27"/>
    </row>
    <row r="64" spans="2:21" ht="27">
      <c r="B64" s="40">
        <v>1</v>
      </c>
      <c r="C64" s="64">
        <v>3</v>
      </c>
      <c r="D64" s="65" t="s">
        <v>44</v>
      </c>
      <c r="E64" s="66"/>
      <c r="F64" s="36"/>
      <c r="G64" s="70" t="s">
        <v>33</v>
      </c>
      <c r="H64" s="38"/>
      <c r="I64" s="50">
        <f aca="true" t="shared" si="8" ref="I64:K67">I71</f>
        <v>490869</v>
      </c>
      <c r="J64" s="50">
        <f t="shared" si="8"/>
        <v>19042</v>
      </c>
      <c r="K64" s="50">
        <f t="shared" si="8"/>
        <v>0</v>
      </c>
      <c r="L64" s="51"/>
      <c r="M64" s="51">
        <f>I64+J64+K64+L64</f>
        <v>509911</v>
      </c>
      <c r="N64" s="51"/>
      <c r="O64" s="51"/>
      <c r="P64" s="51"/>
      <c r="Q64" s="51"/>
      <c r="R64" s="51">
        <f>M64+Q64</f>
        <v>509911</v>
      </c>
      <c r="S64" s="52">
        <f>M64/R64*100</f>
        <v>100</v>
      </c>
      <c r="T64" s="52">
        <v>0</v>
      </c>
      <c r="U64" s="27"/>
    </row>
    <row r="65" spans="2:21" ht="27">
      <c r="B65" s="40">
        <v>1</v>
      </c>
      <c r="C65" s="64">
        <v>3</v>
      </c>
      <c r="D65" s="65" t="s">
        <v>44</v>
      </c>
      <c r="E65" s="66"/>
      <c r="F65" s="36"/>
      <c r="G65" s="70" t="s">
        <v>34</v>
      </c>
      <c r="H65" s="38"/>
      <c r="I65" s="50">
        <f t="shared" si="8"/>
        <v>490869</v>
      </c>
      <c r="J65" s="50">
        <f t="shared" si="8"/>
        <v>19042</v>
      </c>
      <c r="K65" s="50">
        <f t="shared" si="8"/>
        <v>0</v>
      </c>
      <c r="L65" s="51"/>
      <c r="M65" s="51">
        <f>I65+J65+K65+L65</f>
        <v>509911</v>
      </c>
      <c r="N65" s="51"/>
      <c r="O65" s="51"/>
      <c r="P65" s="51"/>
      <c r="Q65" s="51"/>
      <c r="R65" s="51">
        <f>M65+Q65</f>
        <v>509911</v>
      </c>
      <c r="S65" s="52">
        <f>M65/R65*100</f>
        <v>100</v>
      </c>
      <c r="T65" s="52">
        <v>0</v>
      </c>
      <c r="U65" s="27"/>
    </row>
    <row r="66" spans="2:21" ht="27">
      <c r="B66" s="40">
        <v>1</v>
      </c>
      <c r="C66" s="64">
        <v>3</v>
      </c>
      <c r="D66" s="65" t="s">
        <v>44</v>
      </c>
      <c r="E66" s="66"/>
      <c r="F66" s="36"/>
      <c r="G66" s="70" t="s">
        <v>35</v>
      </c>
      <c r="H66" s="38"/>
      <c r="I66" s="50">
        <f t="shared" si="8"/>
        <v>440256</v>
      </c>
      <c r="J66" s="50">
        <f t="shared" si="8"/>
        <v>19042</v>
      </c>
      <c r="K66" s="50">
        <f t="shared" si="8"/>
        <v>0</v>
      </c>
      <c r="L66" s="51"/>
      <c r="M66" s="51">
        <f>I66+J66+K66+L66</f>
        <v>459298</v>
      </c>
      <c r="N66" s="51"/>
      <c r="O66" s="51"/>
      <c r="P66" s="51"/>
      <c r="Q66" s="51"/>
      <c r="R66" s="51">
        <f>M66+Q66</f>
        <v>459298</v>
      </c>
      <c r="S66" s="52">
        <f>M66/R66*100</f>
        <v>100</v>
      </c>
      <c r="T66" s="52">
        <v>0</v>
      </c>
      <c r="U66" s="27"/>
    </row>
    <row r="67" spans="2:21" ht="27">
      <c r="B67" s="40">
        <v>1</v>
      </c>
      <c r="C67" s="64">
        <v>3</v>
      </c>
      <c r="D67" s="65" t="s">
        <v>44</v>
      </c>
      <c r="E67" s="66"/>
      <c r="F67" s="36"/>
      <c r="G67" s="70" t="s">
        <v>36</v>
      </c>
      <c r="H67" s="38"/>
      <c r="I67" s="50">
        <f t="shared" si="8"/>
        <v>440256</v>
      </c>
      <c r="J67" s="50">
        <f t="shared" si="8"/>
        <v>19042</v>
      </c>
      <c r="K67" s="50">
        <f t="shared" si="8"/>
        <v>0</v>
      </c>
      <c r="L67" s="51"/>
      <c r="M67" s="51">
        <f>I67+J67+K67+L67</f>
        <v>459298</v>
      </c>
      <c r="N67" s="51"/>
      <c r="O67" s="51"/>
      <c r="P67" s="51"/>
      <c r="Q67" s="51"/>
      <c r="R67" s="51">
        <f>M67+Q67</f>
        <v>459298</v>
      </c>
      <c r="S67" s="52">
        <f>M67/R67*100</f>
        <v>100</v>
      </c>
      <c r="T67" s="52">
        <v>0</v>
      </c>
      <c r="U67" s="27"/>
    </row>
    <row r="68" spans="2:21" ht="27">
      <c r="B68" s="40">
        <v>1</v>
      </c>
      <c r="C68" s="64">
        <v>3</v>
      </c>
      <c r="D68" s="65" t="s">
        <v>44</v>
      </c>
      <c r="E68" s="66"/>
      <c r="F68" s="36"/>
      <c r="G68" s="70" t="s">
        <v>30</v>
      </c>
      <c r="H68" s="38"/>
      <c r="I68" s="79">
        <f>I67/I64*100</f>
        <v>89.68910238780612</v>
      </c>
      <c r="J68" s="79">
        <f>J67/J64*100</f>
        <v>100</v>
      </c>
      <c r="K68" s="79"/>
      <c r="L68" s="80"/>
      <c r="M68" s="79">
        <f>M67/M64*100</f>
        <v>90.07415019483793</v>
      </c>
      <c r="N68" s="79"/>
      <c r="O68" s="79"/>
      <c r="P68" s="79"/>
      <c r="Q68" s="79"/>
      <c r="R68" s="79">
        <f>R67/R64*100</f>
        <v>90.07415019483793</v>
      </c>
      <c r="S68" s="52"/>
      <c r="T68" s="52"/>
      <c r="U68" s="27"/>
    </row>
    <row r="69" spans="2:21" ht="27">
      <c r="B69" s="40">
        <v>1</v>
      </c>
      <c r="C69" s="64">
        <v>3</v>
      </c>
      <c r="D69" s="65" t="s">
        <v>44</v>
      </c>
      <c r="E69" s="66"/>
      <c r="F69" s="36"/>
      <c r="G69" s="70" t="s">
        <v>31</v>
      </c>
      <c r="H69" s="38"/>
      <c r="I69" s="78">
        <f>I67/I65*100</f>
        <v>89.68910238780612</v>
      </c>
      <c r="J69" s="78">
        <f>J67/J65*100</f>
        <v>100</v>
      </c>
      <c r="K69" s="78"/>
      <c r="L69" s="81"/>
      <c r="M69" s="78">
        <f>M67/M65*100</f>
        <v>90.07415019483793</v>
      </c>
      <c r="N69" s="78"/>
      <c r="O69" s="78"/>
      <c r="P69" s="78"/>
      <c r="Q69" s="78"/>
      <c r="R69" s="78">
        <f>R67/R65*100</f>
        <v>90.07415019483793</v>
      </c>
      <c r="S69" s="52"/>
      <c r="T69" s="52"/>
      <c r="U69" s="27"/>
    </row>
    <row r="70" spans="2:21" ht="54">
      <c r="B70" s="40">
        <v>1</v>
      </c>
      <c r="C70" s="64">
        <v>3</v>
      </c>
      <c r="D70" s="65" t="s">
        <v>44</v>
      </c>
      <c r="E70" s="66">
        <v>1</v>
      </c>
      <c r="F70" s="36"/>
      <c r="G70" s="70" t="s">
        <v>46</v>
      </c>
      <c r="H70" s="38"/>
      <c r="I70" s="50"/>
      <c r="J70" s="51"/>
      <c r="K70" s="51"/>
      <c r="L70" s="51"/>
      <c r="M70" s="51"/>
      <c r="N70" s="51"/>
      <c r="O70" s="51"/>
      <c r="P70" s="51"/>
      <c r="Q70" s="51"/>
      <c r="R70" s="51"/>
      <c r="S70" s="52"/>
      <c r="T70" s="52"/>
      <c r="U70" s="27"/>
    </row>
    <row r="71" spans="2:21" ht="27">
      <c r="B71" s="40">
        <v>1</v>
      </c>
      <c r="C71" s="64">
        <v>3</v>
      </c>
      <c r="D71" s="65" t="s">
        <v>44</v>
      </c>
      <c r="E71" s="66">
        <v>1</v>
      </c>
      <c r="F71" s="36"/>
      <c r="G71" s="70" t="s">
        <v>33</v>
      </c>
      <c r="H71" s="38"/>
      <c r="I71" s="50">
        <v>490869</v>
      </c>
      <c r="J71" s="51">
        <v>19042</v>
      </c>
      <c r="K71" s="51"/>
      <c r="L71" s="51"/>
      <c r="M71" s="51">
        <f>I71+J71+K71+L71</f>
        <v>509911</v>
      </c>
      <c r="N71" s="51"/>
      <c r="O71" s="51"/>
      <c r="P71" s="51"/>
      <c r="Q71" s="51"/>
      <c r="R71" s="51">
        <f>M71+Q71</f>
        <v>509911</v>
      </c>
      <c r="S71" s="52">
        <f>M71/R71*100</f>
        <v>100</v>
      </c>
      <c r="T71" s="52">
        <v>0</v>
      </c>
      <c r="U71" s="27"/>
    </row>
    <row r="72" spans="2:21" ht="27">
      <c r="B72" s="40">
        <v>1</v>
      </c>
      <c r="C72" s="64">
        <v>3</v>
      </c>
      <c r="D72" s="65" t="s">
        <v>44</v>
      </c>
      <c r="E72" s="66">
        <v>1</v>
      </c>
      <c r="F72" s="36"/>
      <c r="G72" s="70" t="s">
        <v>34</v>
      </c>
      <c r="H72" s="38"/>
      <c r="I72" s="50">
        <v>490869</v>
      </c>
      <c r="J72" s="51">
        <v>19042</v>
      </c>
      <c r="K72" s="51"/>
      <c r="L72" s="51"/>
      <c r="M72" s="51">
        <f>I72+J72+K72+L72</f>
        <v>509911</v>
      </c>
      <c r="N72" s="51"/>
      <c r="O72" s="51"/>
      <c r="P72" s="51"/>
      <c r="Q72" s="51"/>
      <c r="R72" s="51">
        <f>M72+Q72</f>
        <v>509911</v>
      </c>
      <c r="S72" s="52">
        <f>M72/R72*100</f>
        <v>100</v>
      </c>
      <c r="T72" s="52">
        <v>0</v>
      </c>
      <c r="U72" s="27"/>
    </row>
    <row r="73" spans="2:21" ht="27">
      <c r="B73" s="40">
        <v>1</v>
      </c>
      <c r="C73" s="64">
        <v>3</v>
      </c>
      <c r="D73" s="65" t="s">
        <v>44</v>
      </c>
      <c r="E73" s="66">
        <v>1</v>
      </c>
      <c r="F73" s="36"/>
      <c r="G73" s="70" t="s">
        <v>35</v>
      </c>
      <c r="H73" s="38"/>
      <c r="I73" s="50">
        <v>440256</v>
      </c>
      <c r="J73" s="51">
        <v>19042</v>
      </c>
      <c r="K73" s="51"/>
      <c r="L73" s="51"/>
      <c r="M73" s="51">
        <f>I73+J73+K73+L73</f>
        <v>459298</v>
      </c>
      <c r="N73" s="51"/>
      <c r="O73" s="51"/>
      <c r="P73" s="51"/>
      <c r="Q73" s="51"/>
      <c r="R73" s="51">
        <f>M73+Q73</f>
        <v>459298</v>
      </c>
      <c r="S73" s="52">
        <f>M73/R73*100</f>
        <v>100</v>
      </c>
      <c r="T73" s="52">
        <v>0</v>
      </c>
      <c r="U73" s="27"/>
    </row>
    <row r="74" spans="2:21" ht="27">
      <c r="B74" s="40">
        <v>1</v>
      </c>
      <c r="C74" s="64">
        <v>3</v>
      </c>
      <c r="D74" s="65" t="s">
        <v>44</v>
      </c>
      <c r="E74" s="66">
        <v>1</v>
      </c>
      <c r="F74" s="36"/>
      <c r="G74" s="70" t="s">
        <v>36</v>
      </c>
      <c r="H74" s="38"/>
      <c r="I74" s="50">
        <v>440256</v>
      </c>
      <c r="J74" s="51">
        <v>19042</v>
      </c>
      <c r="K74" s="51"/>
      <c r="L74" s="51"/>
      <c r="M74" s="51">
        <f>I74+J74+K74+L74</f>
        <v>459298</v>
      </c>
      <c r="N74" s="51"/>
      <c r="O74" s="51"/>
      <c r="P74" s="51"/>
      <c r="Q74" s="51"/>
      <c r="R74" s="51">
        <f>M74+Q74</f>
        <v>459298</v>
      </c>
      <c r="S74" s="52">
        <f>M74/R74*100</f>
        <v>100</v>
      </c>
      <c r="T74" s="52">
        <v>0</v>
      </c>
      <c r="U74" s="27"/>
    </row>
    <row r="75" spans="2:21" ht="27">
      <c r="B75" s="40">
        <v>1</v>
      </c>
      <c r="C75" s="64">
        <v>3</v>
      </c>
      <c r="D75" s="65" t="s">
        <v>44</v>
      </c>
      <c r="E75" s="66">
        <v>1</v>
      </c>
      <c r="F75" s="36"/>
      <c r="G75" s="70" t="s">
        <v>30</v>
      </c>
      <c r="H75" s="38"/>
      <c r="I75" s="80">
        <f>I74/I71*100</f>
        <v>89.68910238780612</v>
      </c>
      <c r="J75" s="80">
        <f>J74/J71*100</f>
        <v>100</v>
      </c>
      <c r="K75" s="80"/>
      <c r="L75" s="80"/>
      <c r="M75" s="79">
        <f>M74/M71*100</f>
        <v>90.07415019483793</v>
      </c>
      <c r="N75" s="79"/>
      <c r="O75" s="79"/>
      <c r="P75" s="79"/>
      <c r="Q75" s="79"/>
      <c r="R75" s="79">
        <f>R74/R71*100</f>
        <v>90.07415019483793</v>
      </c>
      <c r="S75" s="52"/>
      <c r="T75" s="52"/>
      <c r="U75" s="27"/>
    </row>
    <row r="76" spans="2:21" ht="27">
      <c r="B76" s="40">
        <v>1</v>
      </c>
      <c r="C76" s="64">
        <v>3</v>
      </c>
      <c r="D76" s="65" t="s">
        <v>44</v>
      </c>
      <c r="E76" s="66">
        <v>1</v>
      </c>
      <c r="F76" s="36"/>
      <c r="G76" s="70" t="s">
        <v>31</v>
      </c>
      <c r="H76" s="38"/>
      <c r="I76" s="78">
        <f>I74/I72*100</f>
        <v>89.68910238780612</v>
      </c>
      <c r="J76" s="78">
        <f>J74/J72*100</f>
        <v>100</v>
      </c>
      <c r="K76" s="78"/>
      <c r="L76" s="81"/>
      <c r="M76" s="78">
        <f>M74/M72*100</f>
        <v>90.07415019483793</v>
      </c>
      <c r="N76" s="78"/>
      <c r="O76" s="78"/>
      <c r="P76" s="78"/>
      <c r="Q76" s="78"/>
      <c r="R76" s="78">
        <f>R74/R72*100</f>
        <v>90.07415019483793</v>
      </c>
      <c r="S76" s="52"/>
      <c r="T76" s="52"/>
      <c r="U76" s="27"/>
    </row>
    <row r="77" spans="1:21" ht="27">
      <c r="A77" s="11"/>
      <c r="B77" s="40"/>
      <c r="C77" s="40"/>
      <c r="D77" s="40"/>
      <c r="E77" s="66"/>
      <c r="F77" s="39"/>
      <c r="G77" s="67"/>
      <c r="H77" s="35"/>
      <c r="I77" s="50"/>
      <c r="J77" s="50"/>
      <c r="K77" s="50"/>
      <c r="L77" s="50"/>
      <c r="M77" s="51"/>
      <c r="N77" s="50"/>
      <c r="O77" s="50"/>
      <c r="P77" s="50"/>
      <c r="Q77" s="51"/>
      <c r="R77" s="51"/>
      <c r="S77" s="52"/>
      <c r="T77" s="53"/>
      <c r="U77" s="11"/>
    </row>
    <row r="78" spans="1:21" ht="27">
      <c r="A78" s="11"/>
      <c r="B78" s="40"/>
      <c r="C78" s="40"/>
      <c r="D78" s="40"/>
      <c r="E78" s="41"/>
      <c r="F78" s="42"/>
      <c r="G78" s="71"/>
      <c r="H78" s="38"/>
      <c r="I78" s="76"/>
      <c r="J78" s="50"/>
      <c r="K78" s="50"/>
      <c r="L78" s="50"/>
      <c r="M78" s="51"/>
      <c r="N78" s="50"/>
      <c r="O78" s="50"/>
      <c r="P78" s="50"/>
      <c r="Q78" s="51"/>
      <c r="R78" s="51"/>
      <c r="S78" s="52"/>
      <c r="T78" s="53"/>
      <c r="U78" s="11"/>
    </row>
    <row r="79" spans="1:21" ht="27">
      <c r="A79" s="11"/>
      <c r="B79" s="43"/>
      <c r="C79" s="43"/>
      <c r="D79" s="43"/>
      <c r="E79" s="44"/>
      <c r="F79" s="45"/>
      <c r="G79" s="72"/>
      <c r="H79" s="4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47"/>
      <c r="T79" s="48"/>
      <c r="U79" s="11"/>
    </row>
    <row r="80" spans="1:21" ht="27">
      <c r="A80" s="19"/>
      <c r="B80" s="54" t="s">
        <v>49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7">
      <c r="A81" s="6"/>
      <c r="B81" s="54" t="s">
        <v>47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6"/>
    </row>
    <row r="82" spans="1:21" ht="23.25">
      <c r="A82" s="6"/>
      <c r="B82" s="8"/>
      <c r="C82" s="8"/>
      <c r="D82" s="8"/>
      <c r="E82" s="8"/>
      <c r="F82" s="6"/>
      <c r="G82" s="6"/>
      <c r="H82" s="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6"/>
    </row>
    <row r="83" spans="1:21" ht="23.25">
      <c r="A83" s="6"/>
      <c r="B83" s="29"/>
      <c r="C83" s="29"/>
      <c r="D83" s="29"/>
      <c r="E83" s="29"/>
      <c r="F83" s="30"/>
      <c r="G83" s="29"/>
      <c r="H83" s="3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6"/>
    </row>
    <row r="84" spans="1:21" ht="23.25">
      <c r="A84" s="6"/>
      <c r="B84" s="9"/>
      <c r="C84" s="9"/>
      <c r="D84" s="9"/>
      <c r="E84" s="9"/>
      <c r="F84" s="9"/>
      <c r="G84" s="8"/>
      <c r="H84" s="6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2"/>
      <c r="U84" s="6"/>
    </row>
    <row r="85" spans="1:21" ht="23.25">
      <c r="A85" s="6"/>
      <c r="B85" s="9"/>
      <c r="C85" s="9"/>
      <c r="D85" s="9"/>
      <c r="E85" s="9"/>
      <c r="F85" s="9"/>
      <c r="G85" s="9"/>
      <c r="H85" s="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6"/>
    </row>
    <row r="86" spans="1:21" ht="23.25">
      <c r="A86" s="6"/>
      <c r="B86" s="10"/>
      <c r="C86" s="10"/>
      <c r="D86" s="10"/>
      <c r="E86" s="10"/>
      <c r="F86" s="10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</row>
    <row r="87" spans="1:21" ht="23.25">
      <c r="A87" s="6"/>
      <c r="B87" s="10"/>
      <c r="C87" s="10"/>
      <c r="D87" s="10"/>
      <c r="E87" s="10"/>
      <c r="F87" s="10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</row>
    <row r="88" spans="1:21" ht="23.25">
      <c r="A88" s="6"/>
      <c r="B88" s="10"/>
      <c r="C88" s="10"/>
      <c r="D88" s="10"/>
      <c r="E88" s="10"/>
      <c r="F88" s="10"/>
      <c r="G88" s="4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</row>
    <row r="89" spans="1:21" ht="23.25">
      <c r="A89" s="6"/>
      <c r="B89" s="10"/>
      <c r="C89" s="10"/>
      <c r="D89" s="10"/>
      <c r="E89" s="10"/>
      <c r="F89" s="10"/>
      <c r="G89" s="4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</row>
    <row r="90" spans="1:21" ht="23.25">
      <c r="A90" s="6"/>
      <c r="B90" s="10"/>
      <c r="C90" s="10"/>
      <c r="D90" s="10"/>
      <c r="E90" s="10"/>
      <c r="F90" s="10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</row>
    <row r="91" spans="1:21" ht="23.25">
      <c r="A91" s="6"/>
      <c r="B91" s="10"/>
      <c r="C91" s="10"/>
      <c r="D91" s="10"/>
      <c r="E91" s="10"/>
      <c r="F91" s="10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</row>
    <row r="92" spans="1:21" ht="23.25">
      <c r="A92" s="6"/>
      <c r="B92" s="10"/>
      <c r="C92" s="10"/>
      <c r="D92" s="10"/>
      <c r="E92" s="10"/>
      <c r="F92" s="10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</row>
    <row r="93" spans="1:21" ht="23.25">
      <c r="A93" s="6"/>
      <c r="B93" s="10"/>
      <c r="C93" s="10"/>
      <c r="D93" s="10"/>
      <c r="E93" s="10"/>
      <c r="F93" s="10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"/>
    </row>
    <row r="94" spans="1:21" ht="23.25">
      <c r="A94" s="6"/>
      <c r="B94" s="10"/>
      <c r="C94" s="10"/>
      <c r="D94" s="10"/>
      <c r="E94" s="10"/>
      <c r="F94" s="10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</row>
    <row r="95" spans="1:21" ht="23.25">
      <c r="A95" s="6"/>
      <c r="B95" s="10"/>
      <c r="C95" s="10"/>
      <c r="D95" s="10"/>
      <c r="E95" s="10"/>
      <c r="F95" s="10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</row>
    <row r="96" spans="1:21" ht="23.25">
      <c r="A96" s="6"/>
      <c r="B96" s="10"/>
      <c r="C96" s="10"/>
      <c r="D96" s="10"/>
      <c r="E96" s="10"/>
      <c r="F96" s="10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</row>
    <row r="97" spans="1:21" ht="23.25">
      <c r="A97" s="6"/>
      <c r="B97" s="10"/>
      <c r="C97" s="10"/>
      <c r="D97" s="10"/>
      <c r="E97" s="10"/>
      <c r="F97" s="10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</row>
    <row r="98" spans="1:21" ht="23.25">
      <c r="A98" s="6"/>
      <c r="B98" s="10"/>
      <c r="C98" s="10"/>
      <c r="D98" s="10"/>
      <c r="E98" s="10"/>
      <c r="F98" s="10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</row>
    <row r="99" spans="1:21" ht="23.25">
      <c r="A99" s="6"/>
      <c r="B99" s="10"/>
      <c r="C99" s="10"/>
      <c r="D99" s="10"/>
      <c r="E99" s="10"/>
      <c r="F99" s="10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</row>
    <row r="100" spans="1:21" ht="23.25">
      <c r="A100" s="6"/>
      <c r="B100" s="10"/>
      <c r="C100" s="10"/>
      <c r="D100" s="10"/>
      <c r="E100" s="10"/>
      <c r="F100" s="10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</row>
    <row r="101" spans="1:21" ht="23.25">
      <c r="A101" s="6"/>
      <c r="B101" s="10"/>
      <c r="C101" s="10"/>
      <c r="D101" s="10"/>
      <c r="E101" s="10"/>
      <c r="F101" s="10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</row>
    <row r="102" spans="1:21" ht="23.25">
      <c r="A102" s="6"/>
      <c r="B102" s="10"/>
      <c r="C102" s="10"/>
      <c r="D102" s="10"/>
      <c r="E102" s="10"/>
      <c r="F102" s="10"/>
      <c r="G102" s="3"/>
      <c r="H102" s="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23.25">
      <c r="A103" s="6"/>
      <c r="B103" s="10"/>
      <c r="C103" s="10"/>
      <c r="D103" s="10"/>
      <c r="E103" s="10"/>
      <c r="F103" s="10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</row>
    <row r="104" spans="1:21" ht="23.25">
      <c r="A104" s="6"/>
      <c r="B104" s="10"/>
      <c r="C104" s="10"/>
      <c r="D104" s="10"/>
      <c r="E104" s="10"/>
      <c r="F104" s="10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</row>
    <row r="105" spans="1:21" ht="23.25">
      <c r="A105" s="6"/>
      <c r="B105" s="10"/>
      <c r="C105" s="10"/>
      <c r="D105" s="10"/>
      <c r="E105" s="10"/>
      <c r="F105" s="10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</row>
    <row r="106" spans="1:21" ht="23.25">
      <c r="A106" s="6"/>
      <c r="B106" s="10"/>
      <c r="C106" s="10"/>
      <c r="D106" s="10"/>
      <c r="E106" s="10"/>
      <c r="F106" s="10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</row>
    <row r="107" spans="1:21" ht="23.25">
      <c r="A107" s="6"/>
      <c r="B107" s="10"/>
      <c r="C107" s="10"/>
      <c r="D107" s="10"/>
      <c r="E107" s="10"/>
      <c r="F107" s="10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</row>
    <row r="108" spans="1:21" ht="23.25">
      <c r="A108" s="6"/>
      <c r="B108" s="10"/>
      <c r="C108" s="10"/>
      <c r="D108" s="10"/>
      <c r="E108" s="10"/>
      <c r="F108" s="10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</row>
    <row r="109" spans="1:21" ht="23.25">
      <c r="A109" s="6"/>
      <c r="B109" s="10"/>
      <c r="C109" s="10"/>
      <c r="D109" s="10"/>
      <c r="E109" s="10"/>
      <c r="F109" s="10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</row>
    <row r="110" spans="1:21" ht="23.25">
      <c r="A110" s="6"/>
      <c r="B110" s="10"/>
      <c r="C110" s="10"/>
      <c r="D110" s="10"/>
      <c r="E110" s="10"/>
      <c r="F110" s="10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</row>
    <row r="111" spans="1:21" ht="23.25">
      <c r="A111" s="6"/>
      <c r="B111" s="10"/>
      <c r="C111" s="10"/>
      <c r="D111" s="10"/>
      <c r="E111" s="10"/>
      <c r="F111" s="10"/>
      <c r="G111" s="3"/>
      <c r="H111" s="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23.25">
      <c r="A112" s="6"/>
      <c r="B112" s="10"/>
      <c r="C112" s="10"/>
      <c r="D112" s="10"/>
      <c r="E112" s="10"/>
      <c r="F112" s="10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6"/>
    </row>
    <row r="113" spans="1:21" ht="23.25">
      <c r="A113" s="6"/>
      <c r="B113" s="10"/>
      <c r="C113" s="10"/>
      <c r="D113" s="10"/>
      <c r="E113" s="10"/>
      <c r="F113" s="10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6"/>
    </row>
    <row r="114" spans="1:21" ht="23.25">
      <c r="A114" s="6"/>
      <c r="B114" s="10"/>
      <c r="C114" s="10"/>
      <c r="D114" s="10"/>
      <c r="E114" s="10"/>
      <c r="F114" s="10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6"/>
    </row>
    <row r="115" spans="1:21" ht="23.25">
      <c r="A115" s="6"/>
      <c r="B115" s="10"/>
      <c r="C115" s="10"/>
      <c r="D115" s="10"/>
      <c r="E115" s="10"/>
      <c r="F115" s="10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6"/>
    </row>
    <row r="116" spans="1:21" ht="23.25">
      <c r="A116" s="6"/>
      <c r="B116" s="10"/>
      <c r="C116" s="10"/>
      <c r="D116" s="10"/>
      <c r="E116" s="10"/>
      <c r="F116" s="10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6"/>
    </row>
    <row r="117" spans="1:21" ht="23.25">
      <c r="A117" s="6"/>
      <c r="B117" s="10"/>
      <c r="C117" s="10"/>
      <c r="D117" s="10"/>
      <c r="E117" s="10"/>
      <c r="F117" s="10"/>
      <c r="G117" s="3"/>
      <c r="H117" s="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23.25">
      <c r="A118" s="6"/>
      <c r="B118" s="10"/>
      <c r="C118" s="10"/>
      <c r="D118" s="10"/>
      <c r="E118" s="10"/>
      <c r="F118" s="10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6"/>
    </row>
    <row r="119" spans="1:21" ht="23.25">
      <c r="A119" s="6"/>
      <c r="B119" s="10"/>
      <c r="C119" s="10"/>
      <c r="D119" s="10"/>
      <c r="E119" s="10"/>
      <c r="F119" s="10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6"/>
    </row>
    <row r="120" spans="1:21" ht="23.25">
      <c r="A120" s="6"/>
      <c r="B120" s="10"/>
      <c r="C120" s="10"/>
      <c r="D120" s="10"/>
      <c r="E120" s="10"/>
      <c r="F120" s="10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6"/>
    </row>
    <row r="121" spans="1:21" ht="23.25">
      <c r="A121" s="6"/>
      <c r="B121" s="10"/>
      <c r="C121" s="10"/>
      <c r="D121" s="10"/>
      <c r="E121" s="10"/>
      <c r="F121" s="10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6"/>
    </row>
    <row r="122" spans="1:21" ht="23.25">
      <c r="A122" s="6"/>
      <c r="B122" s="10"/>
      <c r="C122" s="10"/>
      <c r="D122" s="10"/>
      <c r="E122" s="10"/>
      <c r="F122" s="10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6"/>
    </row>
    <row r="123" spans="1:21" ht="23.25">
      <c r="A123" s="6"/>
      <c r="B123" s="10"/>
      <c r="C123" s="10"/>
      <c r="D123" s="10"/>
      <c r="E123" s="10"/>
      <c r="F123" s="10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6"/>
    </row>
    <row r="124" spans="1:21" ht="23.25">
      <c r="A124" s="6"/>
      <c r="B124" s="10"/>
      <c r="C124" s="10"/>
      <c r="D124" s="10"/>
      <c r="E124" s="10"/>
      <c r="F124" s="10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6"/>
    </row>
    <row r="125" spans="2:21" ht="23.25">
      <c r="B125" s="6"/>
      <c r="C125" s="6"/>
      <c r="D125" s="6"/>
      <c r="E125" s="6"/>
      <c r="F125" s="9"/>
      <c r="G125" s="6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6"/>
    </row>
  </sheetData>
  <sheetProtection/>
  <mergeCells count="28"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maria_dominguez</cp:lastModifiedBy>
  <cp:lastPrinted>2014-04-15T18:48:13Z</cp:lastPrinted>
  <dcterms:created xsi:type="dcterms:W3CDTF">2014-02-18T18:42:36Z</dcterms:created>
  <dcterms:modified xsi:type="dcterms:W3CDTF">2014-04-15T18:49:24Z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tus">
    <vt:lpwstr>Versión definitiva</vt:lpwstr>
  </property>
  <property fmtid="{D5CDD505-2E9C-101B-9397-08002B2CF9AE}" pid="3" name="PublishingExpirationDate">
    <vt:lpwstr/>
  </property>
  <property fmtid="{D5CDD505-2E9C-101B-9397-08002B2CF9AE}" pid="4" name="Formato de archivo">
    <vt:lpwstr>pdf</vt:lpwstr>
  </property>
  <property fmtid="{D5CDD505-2E9C-101B-9397-08002B2CF9AE}" pid="5" name="PublishingStartDate">
    <vt:lpwstr/>
  </property>
  <property fmtid="{D5CDD505-2E9C-101B-9397-08002B2CF9AE}" pid="6" name="ContentType">
    <vt:lpwstr>Documento</vt:lpwstr>
  </property>
</Properties>
</file>